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60"/>
  </bookViews>
  <sheets>
    <sheet name="SEFIN DIÁRIAS DEZ 2022" sheetId="1" r:id="rId1"/>
  </sheets>
  <definedNames>
    <definedName name="_xlnm._FilterDatabase" localSheetId="0" hidden="1">'SEFIN DIÁRIAS DEZ 2022'!$A$13:$AF$45</definedName>
  </definedNames>
  <calcPr calcId="145621"/>
</workbook>
</file>

<file path=xl/calcChain.xml><?xml version="1.0" encoding="utf-8"?>
<calcChain xmlns="http://schemas.openxmlformats.org/spreadsheetml/2006/main">
  <c r="AC45" i="1" l="1"/>
  <c r="AB45" i="1"/>
  <c r="X45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18" i="1"/>
  <c r="G45" i="1"/>
  <c r="AB43" i="1" l="1"/>
  <c r="AB42" i="1"/>
  <c r="W45" i="1"/>
  <c r="Z45" i="1" l="1"/>
  <c r="Y45" i="1"/>
  <c r="V45" i="1"/>
</calcChain>
</file>

<file path=xl/sharedStrings.xml><?xml version="1.0" encoding="utf-8"?>
<sst xmlns="http://schemas.openxmlformats.org/spreadsheetml/2006/main" count="547" uniqueCount="282">
  <si>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</si>
  <si>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</si>
  <si>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</si>
  <si>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</si>
  <si>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</si>
  <si>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</si>
  <si>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</si>
  <si>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</si>
  <si>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</si>
  <si>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</si>
  <si>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</si>
  <si>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</si>
  <si>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</si>
  <si>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</si>
  <si>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</si>
  <si>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</si>
  <si>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</si>
  <si>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</si>
  <si>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</si>
  <si>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</si>
  <si>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</si>
  <si>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</si>
  <si>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</si>
  <si>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</si>
  <si>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</si>
  <si>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</si>
  <si>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</si>
  <si>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</si>
  <si>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</si>
  <si>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</si>
  <si>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</si>
  <si>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</si>
  <si>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</si>
  <si>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</si>
  <si>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</si>
  <si>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</si>
  <si>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</si>
  <si>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</si>
  <si>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</si>
  <si>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</si>
  <si>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</si>
  <si>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</si>
  <si>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</si>
  <si>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</si>
  <si>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</si>
  <si>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</si>
  <si>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</si>
  <si>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</si>
  <si>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</si>
  <si>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</si>
  <si>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</si>
  <si>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</si>
  <si>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</si>
  <si>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</si>
  <si>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</si>
  <si>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</si>
  <si>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</si>
  <si>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</si>
  <si>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</si>
  <si>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</si>
  <si>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</si>
  <si>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</si>
  <si>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</si>
  <si>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</si>
  <si>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</si>
  <si>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</si>
  <si>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</si>
  <si>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</si>
  <si>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</si>
  <si>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Nome do titular do Órgão/Entidade/Fundo (no exercício do cargo): Antônio Cid Rodrigues Ferreira</t>
  </si>
  <si>
    <t>Nome do responsável pela elaboração:  Gleicineide Gonçalves de Souza Torres</t>
  </si>
  <si>
    <t>Manual de Referência - 9ª Edição</t>
  </si>
  <si>
    <t>LUIZ WEBISTER MARINHO AGUIRRE</t>
  </si>
  <si>
    <t>REALIZAR VISITA TÉCNICA NA EMPRESA MGA SISTEMAS, NA CIDADE
DE MARINGÁ/PR.</t>
  </si>
  <si>
    <t>Origem: RIO BRANCO - ACRE , Destino: MARINGÁ - PARANÁ</t>
  </si>
  <si>
    <t>Aéreo</t>
  </si>
  <si>
    <t>RP</t>
  </si>
  <si>
    <t>23/03/2022</t>
  </si>
  <si>
    <t>Baixado</t>
  </si>
  <si>
    <t>Classe III - Nacional</t>
  </si>
  <si>
    <t>CARGO EM COMISSÃO</t>
  </si>
  <si>
    <t>ANTONIO CID RODRIGUES FERREIRA</t>
  </si>
  <si>
    <t xml:space="preserve">	090010036</t>
  </si>
  <si>
    <t>SANDY BARBOSA LOPES</t>
  </si>
  <si>
    <t>CONCURSADO</t>
  </si>
  <si>
    <t>CONTADOR</t>
  </si>
  <si>
    <t>48/2022</t>
  </si>
  <si>
    <t>50/2022</t>
  </si>
  <si>
    <t>51/2022</t>
  </si>
  <si>
    <t>RENATA PESSOA DA COSTA</t>
  </si>
  <si>
    <t>SEGATI / DTI</t>
  </si>
  <si>
    <t>SEFIN / CONTABILIDADE</t>
  </si>
  <si>
    <t xml:space="preserve">	090010037</t>
  </si>
  <si>
    <t>49/2022</t>
  </si>
  <si>
    <t xml:space="preserve">	090010035</t>
  </si>
  <si>
    <t>CARLOS FABIO ALVES MONTEIRO PEREIRA</t>
  </si>
  <si>
    <t xml:space="preserve">	701235</t>
  </si>
  <si>
    <t>16874/2022</t>
  </si>
  <si>
    <t>138/2022</t>
  </si>
  <si>
    <t>Para participar do evento MundoGEO Connect 2022.</t>
  </si>
  <si>
    <t>7 ½</t>
  </si>
  <si>
    <t xml:space="preserve">ANDRE PAULO KOBAYASHI LACERDA </t>
  </si>
  <si>
    <t>CHEFE DA DIVISÃO DE  CADASTRO IMOBILIÁRIO</t>
  </si>
  <si>
    <t xml:space="preserve">22/05/2022	</t>
  </si>
  <si>
    <t>RBR/SP/RBR</t>
  </si>
  <si>
    <t xml:space="preserve">	090010050</t>
  </si>
  <si>
    <t>01/06/2022</t>
  </si>
  <si>
    <t>16875/2022</t>
  </si>
  <si>
    <t>139/2022</t>
  </si>
  <si>
    <t>SIMMEL SHELDON DE ALMEIDA LOPES</t>
  </si>
  <si>
    <t>701958</t>
  </si>
  <si>
    <t>TÉCNICO DE CADASTRO IMOBILIÁRIO</t>
  </si>
  <si>
    <t>02/06/2022</t>
  </si>
  <si>
    <t>SEFIN/CADASTRO</t>
  </si>
  <si>
    <t>ALESSANDRO DO NASCIMENTO ROCHA</t>
  </si>
  <si>
    <t>Classe I - Nacional</t>
  </si>
  <si>
    <t>19868/2022</t>
  </si>
  <si>
    <t xml:space="preserve">	3 ½</t>
  </si>
  <si>
    <t>199/2022</t>
  </si>
  <si>
    <t>PARA ACOMPANHAR E ASSESSORAR O EXMO. PREFEITO EM VISITA TÉCNICA NA PREFEITURA MUNICIPAL DE CAMPO GRANDE PROGRAMA ALVARÁ IMEDIATO E METODOLOGIA DE FISCALIZAÇÃO, E O PROGRAMA DE APROVEITAMENTO DE RESÍDUOS SÓLIDOS.</t>
  </si>
  <si>
    <t>701658</t>
  </si>
  <si>
    <t xml:space="preserve">	AUDITOR FISCAL DE OBRAS E URBANISMO</t>
  </si>
  <si>
    <t xml:space="preserve">SEIFRA </t>
  </si>
  <si>
    <t xml:space="preserve">Origem: RIO BRANCO - ACRE , Destino: CAMPO GRANDE - MATO GROSSO DO SUL </t>
  </si>
  <si>
    <t xml:space="preserve">	090010066</t>
  </si>
  <si>
    <t>30/06/2022</t>
  </si>
  <si>
    <t>Comprovada</t>
  </si>
  <si>
    <t>SEBASTIAO BOCALOM RODRIGUES</t>
  </si>
  <si>
    <t>AGENTE POLÍTICO</t>
  </si>
  <si>
    <t>712914</t>
  </si>
  <si>
    <t>SECRETÁRIO MUNICIPAL - SEFIN</t>
  </si>
  <si>
    <t>SEFIN/GABINETE</t>
  </si>
  <si>
    <t>19866/2022</t>
  </si>
  <si>
    <t>198/2022</t>
  </si>
  <si>
    <t xml:space="preserve"> 461/2022</t>
  </si>
  <si>
    <t>PARA PARTICIPAÇÃO 30/08/2022 NA CIDADE DE BELO HORIZONTE, NO COMITÊ NACIONAL DE SECRETARIA DE FAZENDA (COMSEFAZ), TAIS COMO E-SOCIAL, EFD-REINF E DCTFWEB.</t>
  </si>
  <si>
    <t>FRANCISCO TAVARES DA SILVA NETO</t>
  </si>
  <si>
    <t xml:space="preserve">	1080015</t>
  </si>
  <si>
    <t xml:space="preserve">SEFIN / TESOURARIA </t>
  </si>
  <si>
    <t xml:space="preserve">Origem: RIO BRANCO - ACRE , Destino: BELO HORIZONTE - MINAS GERAIS </t>
  </si>
  <si>
    <t xml:space="preserve">	
090010124</t>
  </si>
  <si>
    <t>DIRETOR DE TESOURARIA</t>
  </si>
  <si>
    <t>701616</t>
  </si>
  <si>
    <t>½</t>
  </si>
  <si>
    <t>25883/2022</t>
  </si>
  <si>
    <t>13/09/2022</t>
  </si>
  <si>
    <t>CLAUDIO ROMMERO DA SILVA BATISTA</t>
  </si>
  <si>
    <t>Para realizar visita técnica a Superintendência da Receita Municipal da Prefeitura de Porto Alegre, nos dias 12 e 13 de setembro de 2022, bem como para participar do VII Seminário AIAMU de Administração Tributária – SEMAAT, nos dias 14 a 16 de setembro de 2022, na Cidade de Porto Alegre – Rio Grande do Sul</t>
  </si>
  <si>
    <t>27001/2022</t>
  </si>
  <si>
    <t>455/2022</t>
  </si>
  <si>
    <t>26/09/2022</t>
  </si>
  <si>
    <t xml:space="preserve">Origem: RIO BRANCO - ACRE , Destino: PORTO ALEGRE - RIO GRANDE DO SUL </t>
  </si>
  <si>
    <t xml:space="preserve">	
6 ½</t>
  </si>
  <si>
    <t>CHEFE DA DIVISÃO DE COBRANÇA</t>
  </si>
  <si>
    <t>SEFIN/COBRANÇA</t>
  </si>
  <si>
    <t xml:space="preserve">	
090010136</t>
  </si>
  <si>
    <t xml:space="preserve">	01080015</t>
  </si>
  <si>
    <t>27002/2022</t>
  </si>
  <si>
    <t>504/2022</t>
  </si>
  <si>
    <t>FABRÍCIO DE MELO SOUZA</t>
  </si>
  <si>
    <t xml:space="preserve"> NAILTON RENATO DA CUNHA SILVA </t>
  </si>
  <si>
    <t xml:space="preserve">DIRETOR DE ADMINISTRAÇÃO TRIBUTARIA </t>
  </si>
  <si>
    <t>SEFIN/DAT</t>
  </si>
  <si>
    <t xml:space="preserve">	090010091</t>
  </si>
  <si>
    <t>26999/2022</t>
  </si>
  <si>
    <t>701825</t>
  </si>
  <si>
    <t>703048</t>
  </si>
  <si>
    <t>702975</t>
  </si>
  <si>
    <t>CHEFE DA DIVISÃO DE ITBI</t>
  </si>
  <si>
    <t>SEFIN/ITBI</t>
  </si>
  <si>
    <t>454/2022</t>
  </si>
  <si>
    <t>090010137/2022</t>
  </si>
  <si>
    <t>BRUNA BENEDITA COSTA DE LIMA CAMINHA</t>
  </si>
  <si>
    <t>Visita técnica ao estado do Ceará, para acompanhar ações de implementação da viabilidade automática e do balcão único nos municípios cearenses. Tal visita técnica ocorrerá com a participação de servidores desta PMRB e do SEBRAE, pelo período de 18 a 22 de outubro, para o itinerário Rio Branco-AC/ Fortaleza-CE/ Sobral-CE/ Fortaleza-CE/ Rio Branco-AC.</t>
  </si>
  <si>
    <t xml:space="preserve">	090010103</t>
  </si>
  <si>
    <t xml:space="preserve">	090010160</t>
  </si>
  <si>
    <t>28829/2022</t>
  </si>
  <si>
    <t>588/2022</t>
  </si>
  <si>
    <t>4 ½</t>
  </si>
  <si>
    <t xml:space="preserve">	
Classe II </t>
  </si>
  <si>
    <t>708115</t>
  </si>
  <si>
    <t xml:space="preserve">Origem: RIO BRANCO - ACRE , Destino: FORTALEZA - CEARÁ </t>
  </si>
  <si>
    <t xml:space="preserve">	Passagens paga pelo SEBRAE</t>
  </si>
  <si>
    <t>26/10/2022</t>
  </si>
  <si>
    <t>DEANE DA SILVA FERNANDES</t>
  </si>
  <si>
    <t xml:space="preserve">	545112</t>
  </si>
  <si>
    <t>AGENTE COMUNIT DE SAUDE</t>
  </si>
  <si>
    <t xml:space="preserve">CONCURSADO	</t>
  </si>
  <si>
    <t xml:space="preserve">	090010104</t>
  </si>
  <si>
    <t>288335/2022</t>
  </si>
  <si>
    <t>591/2022</t>
  </si>
  <si>
    <t>SEMSA</t>
  </si>
  <si>
    <t>28840/2022</t>
  </si>
  <si>
    <t>592/2022</t>
  </si>
  <si>
    <t>MARCOS AUGUSTO DE OLIVEIRA MEIRELES</t>
  </si>
  <si>
    <t xml:space="preserve">	701640</t>
  </si>
  <si>
    <t>SEINFRA</t>
  </si>
  <si>
    <t>AUDITOR FISCAL DE OBRAS E URBANISMO</t>
  </si>
  <si>
    <t xml:space="preserve">	090010105</t>
  </si>
  <si>
    <t xml:space="preserve">WILSON JOSE DAS CHAGAS SENA LEITE </t>
  </si>
  <si>
    <t xml:space="preserve">	090010106</t>
  </si>
  <si>
    <t>28827/2022</t>
  </si>
  <si>
    <t>Secretário Adjunto de Receitas da SEFIN</t>
  </si>
  <si>
    <t>SEFIN</t>
  </si>
  <si>
    <t>587/2022</t>
  </si>
  <si>
    <t>704700</t>
  </si>
  <si>
    <t>WELBERLUCIO DAVILA FREITAS</t>
  </si>
  <si>
    <t>28832/2022</t>
  </si>
  <si>
    <t>590/2022</t>
  </si>
  <si>
    <t>704698</t>
  </si>
  <si>
    <t>AUDITOR FISCAL DE MEIO AMBIENTE</t>
  </si>
  <si>
    <t>SEMEIA</t>
  </si>
  <si>
    <t xml:space="preserve">MONIQUE MORAIS DO NASCIMENTO </t>
  </si>
  <si>
    <t>28831/2022</t>
  </si>
  <si>
    <t>589/2022</t>
  </si>
  <si>
    <t>TÉCNICO EM GESTÃO PÚBLICA</t>
  </si>
  <si>
    <t>701766</t>
  </si>
  <si>
    <t xml:space="preserve">	090010108</t>
  </si>
  <si>
    <t>Para representar o Prefeito de Rio Branco, em visita institucional juntoaos órgãos da União, com intuito de apresentar e acompanhar projetos para execução comrecurso oriundo de emenda parlamentar, que ocorrerá no período de 07 a 10 de novembrode 2022, na cidade de Brasília/DF.</t>
  </si>
  <si>
    <t>18/11/2022</t>
  </si>
  <si>
    <t xml:space="preserve">Origem: RIO BRANCO - ACRE , Destino: BRASÍLIA - DISTRITO FEDERAL </t>
  </si>
  <si>
    <t xml:space="preserve">	090010112</t>
  </si>
  <si>
    <t xml:space="preserve">	
090010175</t>
  </si>
  <si>
    <t>31279/2022</t>
  </si>
  <si>
    <t>637/2022</t>
  </si>
  <si>
    <t>29848/2022</t>
  </si>
  <si>
    <t>640/2022</t>
  </si>
  <si>
    <t>PARTICIPAR DO CURSO "SIAFIC - A AVALIAÇÃO E IMPLEMENTAÇÃO DO PLANO DE AÇÃO DO SISTEMA ÚNICO E INTEGRADO DE EXECUÇÃO ORÇAMENTÁRIA, ADMINISTRAÇÃO FINANCEIRA E CONTROLE", que será ministrado pela empresa GEPAM - Gestão Pública, Auditoria Contábil, Assessoria e Consultoria em Administração Municipal S/A, CNPJ: 07.164.951/0001 - 45, que ocorrerá nos dias 10 e 11 de novembro de 2022, na cidade do Rio de Janeiro - RJ.</t>
  </si>
  <si>
    <t xml:space="preserve">	
3 ½</t>
  </si>
  <si>
    <t>PAULO HENRIQUE DE OLIVEIRA ARAUJO</t>
  </si>
  <si>
    <t xml:space="preserve">Origem: RIO BRANCO - ACRE , Destino: RIO DE JANEIRO - RIO DE JANEIRO </t>
  </si>
  <si>
    <t xml:space="preserve">	090010113</t>
  </si>
  <si>
    <t xml:space="preserve">	
090010176</t>
  </si>
  <si>
    <t>544477</t>
  </si>
  <si>
    <t xml:space="preserve">	090010115</t>
  </si>
  <si>
    <t>29845/2022</t>
  </si>
  <si>
    <t>639/2022</t>
  </si>
  <si>
    <t>29844/2022</t>
  </si>
  <si>
    <t>638/2022</t>
  </si>
  <si>
    <t xml:space="preserve"> CARLOS FABIO ALVES MONTEIRO PEREIRA</t>
  </si>
  <si>
    <t>DIRETOR CONTABILIDADE</t>
  </si>
  <si>
    <t>29847/2022</t>
  </si>
  <si>
    <t>642/2022</t>
  </si>
  <si>
    <t>702411</t>
  </si>
  <si>
    <t>29846/2022</t>
  </si>
  <si>
    <t>641/2022</t>
  </si>
  <si>
    <t>703587</t>
  </si>
  <si>
    <t xml:space="preserve">CONTADOR	</t>
  </si>
  <si>
    <t xml:space="preserve">	090010117</t>
  </si>
  <si>
    <t>JOAO PAULO ALVES MENDES</t>
  </si>
  <si>
    <t>REALIZAR VISITA TÉCNICA NAS EMPRESAS TOPOCART E TERRACAP, NA CIDADE DE BRASÍLIA/DF, NO DIAS 05 A 08 DE DEZEMBRO DE 2022.</t>
  </si>
  <si>
    <t>2 ½</t>
  </si>
  <si>
    <t xml:space="preserve">Origem: RIO BRANCO - ACRE , Destino: BRASILIA - DISTRITO FEDERAL </t>
  </si>
  <si>
    <t xml:space="preserve">	
090010202</t>
  </si>
  <si>
    <t>MARFIZA DE LIMA GALVAO</t>
  </si>
  <si>
    <t xml:space="preserve">	090010122</t>
  </si>
  <si>
    <t xml:space="preserve">	090010123</t>
  </si>
  <si>
    <t>PARA REPRESENTAR O PREFEITO NA 83ª REUNIÃO GERAL DA FRENTE NACIONAL DOS PREFEITOS - FNP, QUE OCORRERÁ NA CIDADE DE SÃO PAULO/SP, BEM COMO REALIZAR VISITA TÉCNICA ENTRE OS DIAS 14 A 17 DE DEZEMBRO DE 2022.</t>
  </si>
  <si>
    <t xml:space="preserve">	
090010209</t>
  </si>
  <si>
    <t xml:space="preserve">Origem: RIO BRANCO - ACRE , Destino: SÃO PAULO - SÃO PAULO </t>
  </si>
  <si>
    <t>34342/2022</t>
  </si>
  <si>
    <t>714/2022</t>
  </si>
  <si>
    <t>22/12/2022</t>
  </si>
  <si>
    <t>16/12/2022</t>
  </si>
  <si>
    <t>DIRETOR DA REGULARIZAÇÃO FUNDIÁRIA</t>
  </si>
  <si>
    <t xml:space="preserve">	CARGO EM COMISSÃO</t>
  </si>
  <si>
    <t>702844</t>
  </si>
  <si>
    <t>Data da emissão:  04/01/2023</t>
  </si>
  <si>
    <t>704/2022</t>
  </si>
  <si>
    <t>705/2022</t>
  </si>
  <si>
    <t>33792/2022</t>
  </si>
  <si>
    <t>33794/2022</t>
  </si>
  <si>
    <t>090010003/2022</t>
  </si>
  <si>
    <t>090010005/2022</t>
  </si>
  <si>
    <t>090010004/2022</t>
  </si>
  <si>
    <t>090010002/2022</t>
  </si>
  <si>
    <t>TOTAL</t>
  </si>
  <si>
    <t>PODER EXECUTIVO MUNICIPAL</t>
  </si>
  <si>
    <t>PRESTAÇÃO DE CONTAS  - EXERCÍCIO 2022</t>
  </si>
  <si>
    <r>
      <t xml:space="preserve">IDENTIFICAÇÃO DO ÓRGÃO/ENTIDADE/FUNDO:  </t>
    </r>
    <r>
      <rPr>
        <b/>
        <sz val="11"/>
        <rFont val="Calibri"/>
        <family val="2"/>
        <scheme val="minor"/>
      </rPr>
      <t>SECRETARIA MUNICIPAL DE FINANÇAS – SEFIN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</si>
  <si>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 2022</t>
    </r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</si>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</sst>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4" fontId="2" fillId="0" borderId="0" xfId="2" applyFont="1" applyFill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Alignment="1">
      <alignment horizontal="center" vertical="center"/>
    </xf>
    <xf numFmtId="44" fontId="6" fillId="0" borderId="0" xfId="2" applyFont="1" applyFill="1" applyBorder="1" applyAlignment="1">
      <alignment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15" xfId="2" applyFont="1" applyFill="1" applyBorder="1" applyAlignment="1">
      <alignment horizontal="center" vertical="center"/>
    </xf>
    <xf numFmtId="44" fontId="5" fillId="0" borderId="3" xfId="2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/>
    </xf>
    <xf numFmtId="44" fontId="5" fillId="0" borderId="2" xfId="2" applyFont="1" applyFill="1" applyBorder="1" applyAlignment="1">
      <alignment horizontal="center" vertical="center"/>
    </xf>
    <xf numFmtId="44" fontId="4" fillId="0" borderId="10" xfId="2" applyFont="1" applyFill="1" applyBorder="1" applyAlignment="1">
      <alignment vertical="center"/>
    </xf>
    <xf numFmtId="44" fontId="4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5" fillId="0" borderId="0" xfId="2" applyFont="1" applyFill="1" applyAlignment="1">
      <alignment horizontal="left" vertical="center"/>
    </xf>
    <xf numFmtId="44" fontId="5" fillId="0" borderId="0" xfId="2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0" xfId="2" applyFont="1" applyFill="1" applyBorder="1" applyAlignment="1">
      <alignment vertical="center"/>
    </xf>
    <xf numFmtId="44" fontId="4" fillId="0" borderId="0" xfId="2" applyFont="1" applyFill="1" applyAlignment="1">
      <alignment vertical="center"/>
    </xf>
    <xf numFmtId="44" fontId="4" fillId="0" borderId="15" xfId="2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 wrapText="1"/>
    </xf>
    <xf numFmtId="44" fontId="5" fillId="0" borderId="2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57150</xdr:rowOff>
    </xdr:from>
    <xdr:to>
      <xdr:col>1</xdr:col>
      <xdr:colOff>704850</xdr:colOff>
      <xdr:row>2</xdr:row>
      <xdr:rowOff>129268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7150"/>
          <a:ext cx="447675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abSelected="1" zoomScaleNormal="100" workbookViewId="0">
      <selection activeCell="AF18" sqref="AF18"/>
    </sheetView>
  </sheetViews>
  <sheetFormatPr defaultRowHeight="12.75" x14ac:dyDescent="0.25"/>
  <cols>
    <col min="1" max="1" width="6.140625" style="3" customWidth="1"/>
    <col min="2" max="2" width="14.85546875" style="3" bestFit="1" customWidth="1"/>
    <col min="3" max="3" width="12.140625" style="3" bestFit="1" customWidth="1"/>
    <col min="4" max="4" width="10.42578125" style="3" bestFit="1" customWidth="1"/>
    <col min="5" max="5" width="6.42578125" style="3" bestFit="1" customWidth="1"/>
    <col min="6" max="6" width="45.7109375" style="4" customWidth="1"/>
    <col min="7" max="7" width="13.7109375" style="77" customWidth="1"/>
    <col min="8" max="8" width="17" style="3" bestFit="1" customWidth="1"/>
    <col min="9" max="9" width="11" style="3" bestFit="1" customWidth="1"/>
    <col min="10" max="10" width="36" style="37" bestFit="1" customWidth="1"/>
    <col min="11" max="11" width="8.28515625" style="3" bestFit="1" customWidth="1"/>
    <col min="12" max="12" width="14.7109375" style="3" bestFit="1" customWidth="1"/>
    <col min="13" max="13" width="38.140625" style="3" bestFit="1" customWidth="1"/>
    <col min="14" max="14" width="19.42578125" style="3" bestFit="1" customWidth="1"/>
    <col min="15" max="15" width="10.42578125" style="3" bestFit="1" customWidth="1"/>
    <col min="16" max="16" width="11.42578125" style="3" bestFit="1" customWidth="1"/>
    <col min="17" max="17" width="25.140625" style="3" customWidth="1"/>
    <col min="18" max="19" width="11.5703125" style="3" customWidth="1"/>
    <col min="20" max="21" width="15.5703125" style="3" customWidth="1"/>
    <col min="22" max="22" width="12.28515625" style="77" bestFit="1" customWidth="1"/>
    <col min="23" max="23" width="13.42578125" style="77" customWidth="1"/>
    <col min="24" max="24" width="12.42578125" style="77" bestFit="1" customWidth="1"/>
    <col min="25" max="25" width="8.7109375" style="77" bestFit="1" customWidth="1"/>
    <col min="26" max="26" width="16.28515625" style="77" bestFit="1" customWidth="1"/>
    <col min="27" max="27" width="14.140625" style="3" customWidth="1"/>
    <col min="28" max="28" width="15.140625" style="77" customWidth="1"/>
    <col min="29" max="29" width="14.140625" style="77" customWidth="1"/>
    <col min="30" max="30" width="11.42578125" style="3" customWidth="1"/>
    <col min="31" max="31" width="17.42578125" style="3" customWidth="1"/>
    <col min="32" max="32" width="34.140625" style="3" bestFit="1" customWidth="1"/>
    <col min="33" max="33" width="24.85546875" style="3" customWidth="1"/>
    <col min="34" max="16384" width="9.140625" style="3"/>
  </cols>
  <sheetData>
    <row r="1" spans="1:35" s="38" customFormat="1" ht="15" x14ac:dyDescent="0.25">
      <c r="F1" s="39"/>
      <c r="G1" s="64"/>
      <c r="J1" s="79"/>
      <c r="V1" s="64"/>
      <c r="W1" s="64"/>
      <c r="X1" s="64"/>
      <c r="Y1" s="64"/>
      <c r="Z1" s="64"/>
      <c r="AB1" s="64"/>
      <c r="AC1" s="64"/>
    </row>
    <row r="2" spans="1:35" s="38" customFormat="1" ht="15" x14ac:dyDescent="0.25">
      <c r="F2" s="39"/>
      <c r="G2" s="64"/>
      <c r="J2" s="79"/>
      <c r="V2" s="64"/>
      <c r="W2" s="64"/>
      <c r="X2" s="64"/>
      <c r="Y2" s="64"/>
      <c r="Z2" s="64"/>
      <c r="AB2" s="64"/>
      <c r="AC2" s="64"/>
    </row>
    <row r="3" spans="1:35" s="38" customFormat="1" ht="15" x14ac:dyDescent="0.25">
      <c r="F3" s="39"/>
      <c r="G3" s="64"/>
      <c r="J3" s="79"/>
      <c r="V3" s="64"/>
      <c r="W3" s="64"/>
      <c r="X3" s="64"/>
      <c r="Y3" s="64"/>
      <c r="Z3" s="64"/>
      <c r="AB3" s="64"/>
      <c r="AC3" s="64"/>
    </row>
    <row r="4" spans="1:35" s="38" customFormat="1" ht="15" x14ac:dyDescent="0.25">
      <c r="A4" s="53" t="s">
        <v>277</v>
      </c>
      <c r="F4" s="39"/>
      <c r="G4" s="64"/>
      <c r="J4" s="79"/>
      <c r="V4" s="64"/>
      <c r="W4" s="64"/>
      <c r="X4" s="64"/>
      <c r="Y4" s="64"/>
      <c r="Z4" s="64"/>
      <c r="AB4" s="64"/>
      <c r="AC4" s="64"/>
    </row>
    <row r="5" spans="1:35" s="38" customFormat="1" ht="15" x14ac:dyDescent="0.25">
      <c r="F5" s="39"/>
      <c r="G5" s="64"/>
      <c r="J5" s="79"/>
      <c r="V5" s="64"/>
      <c r="W5" s="64"/>
      <c r="X5" s="64"/>
      <c r="Y5" s="64"/>
      <c r="Z5" s="64"/>
      <c r="AB5" s="64"/>
      <c r="AC5" s="64"/>
    </row>
    <row r="6" spans="1:35" s="38" customFormat="1" ht="15" x14ac:dyDescent="0.25">
      <c r="A6" s="53" t="s">
        <v>278</v>
      </c>
      <c r="F6" s="39"/>
      <c r="G6" s="64"/>
      <c r="J6" s="79"/>
      <c r="V6" s="64"/>
      <c r="W6" s="64"/>
      <c r="X6" s="64"/>
      <c r="Y6" s="64"/>
      <c r="Z6" s="64"/>
      <c r="AB6" s="64"/>
      <c r="AC6" s="64"/>
    </row>
    <row r="7" spans="1:35" s="38" customFormat="1" ht="15" x14ac:dyDescent="0.25">
      <c r="A7" s="38" t="s">
        <v>56</v>
      </c>
      <c r="F7" s="39"/>
      <c r="G7" s="64"/>
      <c r="J7" s="7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65"/>
      <c r="W7" s="65"/>
      <c r="X7" s="65"/>
      <c r="Y7" s="65"/>
      <c r="Z7" s="65"/>
      <c r="AA7" s="39"/>
      <c r="AB7" s="65"/>
      <c r="AC7" s="65"/>
      <c r="AD7" s="39"/>
      <c r="AE7" s="39"/>
      <c r="AF7" s="39"/>
      <c r="AG7" s="39"/>
      <c r="AH7" s="39"/>
      <c r="AI7" s="39"/>
    </row>
    <row r="8" spans="1:35" s="38" customFormat="1" ht="15" x14ac:dyDescent="0.25">
      <c r="A8" s="38" t="s">
        <v>71</v>
      </c>
      <c r="F8" s="39"/>
      <c r="G8" s="65"/>
      <c r="H8" s="39"/>
      <c r="I8" s="39"/>
      <c r="J8" s="7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65"/>
      <c r="W8" s="65"/>
      <c r="X8" s="65"/>
      <c r="Y8" s="65"/>
      <c r="Z8" s="65"/>
      <c r="AA8" s="39"/>
      <c r="AB8" s="65"/>
      <c r="AC8" s="65"/>
      <c r="AD8" s="39"/>
      <c r="AE8" s="39"/>
      <c r="AF8" s="39"/>
      <c r="AG8" s="39"/>
      <c r="AH8" s="39"/>
      <c r="AI8" s="39"/>
    </row>
    <row r="9" spans="1:35" s="38" customFormat="1" ht="15" x14ac:dyDescent="0.25">
      <c r="B9" s="40"/>
      <c r="C9" s="40"/>
      <c r="D9" s="40"/>
      <c r="E9" s="40"/>
      <c r="F9" s="39"/>
      <c r="G9" s="66"/>
      <c r="H9" s="40"/>
      <c r="I9" s="40"/>
      <c r="J9" s="7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66"/>
      <c r="W9" s="66"/>
      <c r="X9" s="66"/>
      <c r="Y9" s="66"/>
      <c r="Z9" s="66"/>
      <c r="AA9" s="40"/>
      <c r="AB9" s="66"/>
      <c r="AC9" s="66"/>
      <c r="AD9" s="40"/>
      <c r="AE9" s="40"/>
      <c r="AF9" s="40"/>
      <c r="AG9" s="40"/>
      <c r="AH9" s="40"/>
      <c r="AI9" s="40"/>
    </row>
    <row r="10" spans="1:35" s="38" customFormat="1" ht="15" x14ac:dyDescent="0.25">
      <c r="A10" s="38" t="s">
        <v>279</v>
      </c>
      <c r="F10" s="39"/>
      <c r="G10" s="64"/>
      <c r="J10" s="79"/>
      <c r="V10" s="64"/>
      <c r="W10" s="64"/>
      <c r="X10" s="64"/>
      <c r="Y10" s="64"/>
      <c r="Z10" s="64"/>
      <c r="AB10" s="64"/>
      <c r="AC10" s="64"/>
    </row>
    <row r="11" spans="1:35" s="38" customFormat="1" ht="15" x14ac:dyDescent="0.25">
      <c r="A11" s="38" t="s">
        <v>280</v>
      </c>
      <c r="F11" s="39"/>
      <c r="G11" s="64"/>
      <c r="J11" s="79"/>
      <c r="V11" s="64"/>
      <c r="W11" s="64"/>
      <c r="X11" s="64"/>
      <c r="Y11" s="64"/>
      <c r="Z11" s="64"/>
      <c r="AB11" s="64"/>
      <c r="AC11" s="64"/>
    </row>
    <row r="12" spans="1:35" s="38" customFormat="1" ht="15" x14ac:dyDescent="0.25">
      <c r="F12" s="39"/>
      <c r="G12" s="64"/>
      <c r="J12" s="79"/>
      <c r="V12" s="64"/>
      <c r="W12" s="64"/>
      <c r="X12" s="64"/>
      <c r="Y12" s="64"/>
      <c r="Z12" s="64"/>
      <c r="AB12" s="64"/>
      <c r="AC12" s="64"/>
    </row>
    <row r="13" spans="1:35" s="38" customFormat="1" ht="15.75" thickBot="1" x14ac:dyDescent="0.3">
      <c r="A13" s="43" t="s">
        <v>54</v>
      </c>
      <c r="B13" s="43"/>
      <c r="C13" s="43"/>
      <c r="D13" s="43"/>
      <c r="E13" s="43"/>
      <c r="F13" s="60"/>
      <c r="G13" s="67"/>
      <c r="H13" s="43"/>
      <c r="I13" s="43"/>
      <c r="J13" s="60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67"/>
      <c r="W13" s="67"/>
      <c r="X13" s="67"/>
      <c r="Y13" s="67"/>
      <c r="Z13" s="67"/>
      <c r="AA13" s="43"/>
      <c r="AB13" s="67"/>
      <c r="AC13" s="67"/>
      <c r="AD13" s="43"/>
      <c r="AE13" s="43"/>
      <c r="AF13" s="43"/>
    </row>
    <row r="14" spans="1:35" x14ac:dyDescent="0.25">
      <c r="A14" s="54" t="s">
        <v>16</v>
      </c>
      <c r="B14" s="6" t="s">
        <v>0</v>
      </c>
      <c r="C14" s="6"/>
      <c r="D14" s="6"/>
      <c r="E14" s="6"/>
      <c r="F14" s="6"/>
      <c r="G14" s="6"/>
      <c r="H14" s="6"/>
      <c r="I14" s="6"/>
      <c r="J14" s="6" t="s">
        <v>25</v>
      </c>
      <c r="K14" s="6"/>
      <c r="L14" s="6"/>
      <c r="M14" s="6"/>
      <c r="N14" s="6"/>
      <c r="O14" s="6" t="s">
        <v>1</v>
      </c>
      <c r="P14" s="6"/>
      <c r="Q14" s="6"/>
      <c r="R14" s="6"/>
      <c r="S14" s="6" t="s">
        <v>2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7" t="s">
        <v>3</v>
      </c>
      <c r="AE14" s="7"/>
      <c r="AF14" s="8" t="s">
        <v>281</v>
      </c>
    </row>
    <row r="15" spans="1:35" x14ac:dyDescent="0.25">
      <c r="A15" s="55"/>
      <c r="B15" s="10" t="s">
        <v>17</v>
      </c>
      <c r="C15" s="9" t="s">
        <v>4</v>
      </c>
      <c r="D15" s="10" t="s">
        <v>5</v>
      </c>
      <c r="E15" s="10" t="s">
        <v>6</v>
      </c>
      <c r="F15" s="10" t="s">
        <v>66</v>
      </c>
      <c r="G15" s="68" t="s">
        <v>50</v>
      </c>
      <c r="H15" s="9" t="s">
        <v>55</v>
      </c>
      <c r="I15" s="9" t="s">
        <v>7</v>
      </c>
      <c r="J15" s="10" t="s">
        <v>8</v>
      </c>
      <c r="K15" s="10" t="s">
        <v>9</v>
      </c>
      <c r="L15" s="10" t="s">
        <v>24</v>
      </c>
      <c r="M15" s="9" t="s">
        <v>10</v>
      </c>
      <c r="N15" s="10" t="s">
        <v>11</v>
      </c>
      <c r="O15" s="10" t="s">
        <v>12</v>
      </c>
      <c r="P15" s="10" t="s">
        <v>13</v>
      </c>
      <c r="Q15" s="10" t="s">
        <v>18</v>
      </c>
      <c r="R15" s="9" t="s">
        <v>14</v>
      </c>
      <c r="S15" s="9" t="s">
        <v>49</v>
      </c>
      <c r="T15" s="9" t="s">
        <v>19</v>
      </c>
      <c r="U15" s="9" t="s">
        <v>58</v>
      </c>
      <c r="V15" s="83" t="s">
        <v>20</v>
      </c>
      <c r="W15" s="83"/>
      <c r="X15" s="83"/>
      <c r="Y15" s="83"/>
      <c r="Z15" s="83"/>
      <c r="AA15" s="9" t="s">
        <v>57</v>
      </c>
      <c r="AB15" s="68" t="s">
        <v>63</v>
      </c>
      <c r="AC15" s="68" t="s">
        <v>23</v>
      </c>
      <c r="AD15" s="11"/>
      <c r="AE15" s="11"/>
      <c r="AF15" s="12"/>
    </row>
    <row r="16" spans="1:35" ht="25.5" x14ac:dyDescent="0.25">
      <c r="A16" s="55"/>
      <c r="B16" s="10"/>
      <c r="C16" s="9"/>
      <c r="D16" s="10"/>
      <c r="E16" s="10"/>
      <c r="F16" s="10"/>
      <c r="G16" s="68"/>
      <c r="H16" s="9"/>
      <c r="I16" s="9"/>
      <c r="J16" s="10"/>
      <c r="K16" s="10"/>
      <c r="L16" s="10"/>
      <c r="M16" s="9"/>
      <c r="N16" s="10"/>
      <c r="O16" s="10"/>
      <c r="P16" s="10"/>
      <c r="Q16" s="10"/>
      <c r="R16" s="9"/>
      <c r="S16" s="9"/>
      <c r="T16" s="9"/>
      <c r="U16" s="9"/>
      <c r="V16" s="84" t="s">
        <v>21</v>
      </c>
      <c r="W16" s="84" t="s">
        <v>22</v>
      </c>
      <c r="X16" s="84" t="s">
        <v>15</v>
      </c>
      <c r="Y16" s="84" t="s">
        <v>26</v>
      </c>
      <c r="Z16" s="84" t="s">
        <v>27</v>
      </c>
      <c r="AA16" s="9"/>
      <c r="AB16" s="68"/>
      <c r="AC16" s="68"/>
      <c r="AD16" s="13" t="s">
        <v>5</v>
      </c>
      <c r="AE16" s="13" t="s">
        <v>65</v>
      </c>
      <c r="AF16" s="12"/>
    </row>
    <row r="17" spans="1:33" s="5" customFormat="1" ht="26.25" thickBot="1" x14ac:dyDescent="0.3">
      <c r="A17" s="56"/>
      <c r="B17" s="57" t="s">
        <v>28</v>
      </c>
      <c r="C17" s="57" t="s">
        <v>51</v>
      </c>
      <c r="D17" s="57" t="s">
        <v>52</v>
      </c>
      <c r="E17" s="57" t="s">
        <v>29</v>
      </c>
      <c r="F17" s="57" t="s">
        <v>30</v>
      </c>
      <c r="G17" s="69" t="s">
        <v>31</v>
      </c>
      <c r="H17" s="57" t="s">
        <v>32</v>
      </c>
      <c r="I17" s="57" t="s">
        <v>33</v>
      </c>
      <c r="J17" s="57" t="s">
        <v>34</v>
      </c>
      <c r="K17" s="57" t="s">
        <v>35</v>
      </c>
      <c r="L17" s="57" t="s">
        <v>36</v>
      </c>
      <c r="M17" s="57" t="s">
        <v>37</v>
      </c>
      <c r="N17" s="57" t="s">
        <v>38</v>
      </c>
      <c r="O17" s="57" t="s">
        <v>39</v>
      </c>
      <c r="P17" s="57" t="s">
        <v>40</v>
      </c>
      <c r="Q17" s="57" t="s">
        <v>41</v>
      </c>
      <c r="R17" s="57" t="s">
        <v>42</v>
      </c>
      <c r="S17" s="57" t="s">
        <v>60</v>
      </c>
      <c r="T17" s="57" t="s">
        <v>43</v>
      </c>
      <c r="U17" s="57" t="s">
        <v>61</v>
      </c>
      <c r="V17" s="69" t="s">
        <v>44</v>
      </c>
      <c r="W17" s="69" t="s">
        <v>45</v>
      </c>
      <c r="X17" s="69" t="s">
        <v>67</v>
      </c>
      <c r="Y17" s="69" t="s">
        <v>46</v>
      </c>
      <c r="Z17" s="69" t="s">
        <v>62</v>
      </c>
      <c r="AA17" s="57" t="s">
        <v>47</v>
      </c>
      <c r="AB17" s="69" t="s">
        <v>48</v>
      </c>
      <c r="AC17" s="87" t="s">
        <v>68</v>
      </c>
      <c r="AD17" s="58" t="s">
        <v>64</v>
      </c>
      <c r="AE17" s="57" t="s">
        <v>53</v>
      </c>
      <c r="AF17" s="59" t="s">
        <v>59</v>
      </c>
    </row>
    <row r="18" spans="1:33" s="42" customFormat="1" ht="38.25" x14ac:dyDescent="0.25">
      <c r="A18" s="28">
        <v>1</v>
      </c>
      <c r="B18" s="28" t="s">
        <v>275</v>
      </c>
      <c r="C18" s="28" t="s">
        <v>86</v>
      </c>
      <c r="D18" s="29">
        <v>44628</v>
      </c>
      <c r="E18" s="30">
        <v>13238</v>
      </c>
      <c r="F18" s="61" t="s">
        <v>73</v>
      </c>
      <c r="G18" s="70">
        <v>413.66</v>
      </c>
      <c r="H18" s="28" t="s">
        <v>79</v>
      </c>
      <c r="I18" s="28">
        <v>6</v>
      </c>
      <c r="J18" s="80" t="s">
        <v>95</v>
      </c>
      <c r="K18" s="30" t="s">
        <v>96</v>
      </c>
      <c r="L18" s="31" t="s">
        <v>80</v>
      </c>
      <c r="M18" s="28" t="s">
        <v>80</v>
      </c>
      <c r="N18" s="28" t="s">
        <v>91</v>
      </c>
      <c r="O18" s="29">
        <v>44626</v>
      </c>
      <c r="P18" s="29">
        <v>44631</v>
      </c>
      <c r="Q18" s="31" t="s">
        <v>74</v>
      </c>
      <c r="R18" s="28" t="s">
        <v>75</v>
      </c>
      <c r="S18" s="28" t="s">
        <v>76</v>
      </c>
      <c r="T18" s="28" t="s">
        <v>94</v>
      </c>
      <c r="U18" s="28">
        <v>90010026</v>
      </c>
      <c r="V18" s="70">
        <v>0</v>
      </c>
      <c r="W18" s="70">
        <v>2481.96</v>
      </c>
      <c r="X18" s="70">
        <f>V18-W18</f>
        <v>-2481.96</v>
      </c>
      <c r="Y18" s="70">
        <v>0</v>
      </c>
      <c r="Z18" s="70">
        <v>0</v>
      </c>
      <c r="AA18" s="28">
        <v>1080006</v>
      </c>
      <c r="AB18" s="70">
        <v>5424.8</v>
      </c>
      <c r="AC18" s="70">
        <f>W18+Z18+AB18</f>
        <v>7906.76</v>
      </c>
      <c r="AD18" s="32" t="s">
        <v>77</v>
      </c>
      <c r="AE18" s="28" t="s">
        <v>78</v>
      </c>
      <c r="AF18" s="28" t="s">
        <v>127</v>
      </c>
    </row>
    <row r="19" spans="1:33" s="27" customFormat="1" ht="38.25" x14ac:dyDescent="0.25">
      <c r="A19" s="14">
        <v>2</v>
      </c>
      <c r="B19" s="14" t="s">
        <v>272</v>
      </c>
      <c r="C19" s="14" t="s">
        <v>93</v>
      </c>
      <c r="D19" s="15">
        <v>44628</v>
      </c>
      <c r="E19" s="16">
        <v>13238</v>
      </c>
      <c r="F19" s="62" t="s">
        <v>73</v>
      </c>
      <c r="G19" s="71">
        <v>413.66</v>
      </c>
      <c r="H19" s="14" t="s">
        <v>79</v>
      </c>
      <c r="I19" s="14">
        <v>6</v>
      </c>
      <c r="J19" s="81" t="s">
        <v>89</v>
      </c>
      <c r="K19" s="14">
        <v>703587</v>
      </c>
      <c r="L19" s="14" t="s">
        <v>84</v>
      </c>
      <c r="M19" s="14" t="s">
        <v>85</v>
      </c>
      <c r="N19" s="14" t="s">
        <v>91</v>
      </c>
      <c r="O19" s="15">
        <v>44626</v>
      </c>
      <c r="P19" s="15">
        <v>44631</v>
      </c>
      <c r="Q19" s="17" t="s">
        <v>74</v>
      </c>
      <c r="R19" s="14" t="s">
        <v>75</v>
      </c>
      <c r="S19" s="14" t="s">
        <v>76</v>
      </c>
      <c r="T19" s="14" t="s">
        <v>92</v>
      </c>
      <c r="U19" s="14">
        <v>90010027</v>
      </c>
      <c r="V19" s="71">
        <v>0</v>
      </c>
      <c r="W19" s="71">
        <v>2481.96</v>
      </c>
      <c r="X19" s="70">
        <f t="shared" ref="X19:X44" si="0">V19-W19</f>
        <v>-2481.96</v>
      </c>
      <c r="Y19" s="71">
        <v>0</v>
      </c>
      <c r="Z19" s="71">
        <v>0</v>
      </c>
      <c r="AA19" s="14">
        <v>1080006</v>
      </c>
      <c r="AB19" s="71">
        <v>5424.8</v>
      </c>
      <c r="AC19" s="70">
        <f t="shared" ref="AC19:AC44" si="1">W19+Z19+AB19</f>
        <v>7906.76</v>
      </c>
      <c r="AD19" s="18" t="s">
        <v>77</v>
      </c>
      <c r="AE19" s="14" t="s">
        <v>78</v>
      </c>
      <c r="AF19" s="14" t="s">
        <v>127</v>
      </c>
      <c r="AG19" s="41"/>
    </row>
    <row r="20" spans="1:33" s="27" customFormat="1" ht="38.25" x14ac:dyDescent="0.25">
      <c r="A20" s="14">
        <v>3</v>
      </c>
      <c r="B20" s="14" t="s">
        <v>274</v>
      </c>
      <c r="C20" s="14" t="s">
        <v>87</v>
      </c>
      <c r="D20" s="15">
        <v>44628</v>
      </c>
      <c r="E20" s="16">
        <v>13238</v>
      </c>
      <c r="F20" s="62" t="s">
        <v>73</v>
      </c>
      <c r="G20" s="71">
        <v>413.66</v>
      </c>
      <c r="H20" s="14" t="s">
        <v>79</v>
      </c>
      <c r="I20" s="14">
        <v>6</v>
      </c>
      <c r="J20" s="81" t="s">
        <v>83</v>
      </c>
      <c r="K20" s="14">
        <v>702411</v>
      </c>
      <c r="L20" s="14" t="s">
        <v>84</v>
      </c>
      <c r="M20" s="14" t="s">
        <v>85</v>
      </c>
      <c r="N20" s="14" t="s">
        <v>91</v>
      </c>
      <c r="O20" s="15">
        <v>44626</v>
      </c>
      <c r="P20" s="15">
        <v>44631</v>
      </c>
      <c r="Q20" s="17" t="s">
        <v>74</v>
      </c>
      <c r="R20" s="14" t="s">
        <v>75</v>
      </c>
      <c r="S20" s="14" t="s">
        <v>76</v>
      </c>
      <c r="T20" s="14" t="s">
        <v>82</v>
      </c>
      <c r="U20" s="14">
        <v>90010024</v>
      </c>
      <c r="V20" s="71">
        <v>0</v>
      </c>
      <c r="W20" s="71">
        <v>2481.96</v>
      </c>
      <c r="X20" s="70">
        <f t="shared" si="0"/>
        <v>-2481.96</v>
      </c>
      <c r="Y20" s="71">
        <v>0</v>
      </c>
      <c r="Z20" s="71">
        <v>0</v>
      </c>
      <c r="AA20" s="14">
        <v>1080006</v>
      </c>
      <c r="AB20" s="71">
        <v>5424.8</v>
      </c>
      <c r="AC20" s="70">
        <f t="shared" si="1"/>
        <v>7906.76</v>
      </c>
      <c r="AD20" s="18" t="s">
        <v>77</v>
      </c>
      <c r="AE20" s="14" t="s">
        <v>78</v>
      </c>
      <c r="AF20" s="14" t="s">
        <v>127</v>
      </c>
    </row>
    <row r="21" spans="1:33" s="27" customFormat="1" ht="38.25" x14ac:dyDescent="0.25">
      <c r="A21" s="14">
        <v>4</v>
      </c>
      <c r="B21" s="14" t="s">
        <v>273</v>
      </c>
      <c r="C21" s="14" t="s">
        <v>88</v>
      </c>
      <c r="D21" s="15">
        <v>44628</v>
      </c>
      <c r="E21" s="16">
        <v>13238</v>
      </c>
      <c r="F21" s="62" t="s">
        <v>73</v>
      </c>
      <c r="G21" s="71">
        <v>413.66</v>
      </c>
      <c r="H21" s="14" t="s">
        <v>79</v>
      </c>
      <c r="I21" s="14">
        <v>6</v>
      </c>
      <c r="J21" s="81" t="s">
        <v>72</v>
      </c>
      <c r="K21" s="14">
        <v>703086</v>
      </c>
      <c r="L21" s="17" t="s">
        <v>80</v>
      </c>
      <c r="M21" s="14" t="s">
        <v>80</v>
      </c>
      <c r="N21" s="14" t="s">
        <v>90</v>
      </c>
      <c r="O21" s="15">
        <v>44626</v>
      </c>
      <c r="P21" s="15">
        <v>44631</v>
      </c>
      <c r="Q21" s="17" t="s">
        <v>74</v>
      </c>
      <c r="R21" s="14" t="s">
        <v>75</v>
      </c>
      <c r="S21" s="14" t="s">
        <v>76</v>
      </c>
      <c r="T21" s="14">
        <v>90010034</v>
      </c>
      <c r="U21" s="14">
        <v>90010025</v>
      </c>
      <c r="V21" s="71">
        <v>0</v>
      </c>
      <c r="W21" s="71">
        <v>2481.96</v>
      </c>
      <c r="X21" s="70">
        <f t="shared" si="0"/>
        <v>-2481.96</v>
      </c>
      <c r="Y21" s="71">
        <v>0</v>
      </c>
      <c r="Z21" s="71">
        <v>0</v>
      </c>
      <c r="AA21" s="14">
        <v>1080006</v>
      </c>
      <c r="AB21" s="71">
        <v>5424.8</v>
      </c>
      <c r="AC21" s="70">
        <f t="shared" si="1"/>
        <v>7906.76</v>
      </c>
      <c r="AD21" s="18" t="s">
        <v>77</v>
      </c>
      <c r="AE21" s="14" t="s">
        <v>78</v>
      </c>
      <c r="AF21" s="14" t="s">
        <v>127</v>
      </c>
    </row>
    <row r="22" spans="1:33" s="42" customFormat="1" x14ac:dyDescent="0.25">
      <c r="A22" s="14">
        <v>5</v>
      </c>
      <c r="B22" s="14" t="s">
        <v>97</v>
      </c>
      <c r="C22" s="14" t="s">
        <v>98</v>
      </c>
      <c r="D22" s="15">
        <v>44694</v>
      </c>
      <c r="E22" s="16">
        <v>13284</v>
      </c>
      <c r="F22" s="62" t="s">
        <v>99</v>
      </c>
      <c r="G22" s="71">
        <v>413.66</v>
      </c>
      <c r="H22" s="14" t="s">
        <v>79</v>
      </c>
      <c r="I22" s="14" t="s">
        <v>100</v>
      </c>
      <c r="J22" s="81" t="s">
        <v>101</v>
      </c>
      <c r="K22" s="19">
        <v>704656</v>
      </c>
      <c r="L22" s="17" t="s">
        <v>84</v>
      </c>
      <c r="M22" s="14" t="s">
        <v>102</v>
      </c>
      <c r="N22" s="14" t="s">
        <v>113</v>
      </c>
      <c r="O22" s="15">
        <v>44696</v>
      </c>
      <c r="P22" s="15" t="s">
        <v>103</v>
      </c>
      <c r="Q22" s="17" t="s">
        <v>104</v>
      </c>
      <c r="R22" s="14" t="s">
        <v>75</v>
      </c>
      <c r="S22" s="14" t="s">
        <v>76</v>
      </c>
      <c r="T22" s="14" t="s">
        <v>105</v>
      </c>
      <c r="U22" s="14">
        <v>90010062</v>
      </c>
      <c r="V22" s="71">
        <v>0</v>
      </c>
      <c r="W22" s="71">
        <v>3102.45</v>
      </c>
      <c r="X22" s="70">
        <f t="shared" si="0"/>
        <v>-3102.45</v>
      </c>
      <c r="Y22" s="71">
        <v>0</v>
      </c>
      <c r="Z22" s="71">
        <v>0</v>
      </c>
      <c r="AA22" s="14">
        <v>1080006</v>
      </c>
      <c r="AB22" s="71">
        <v>6165.14</v>
      </c>
      <c r="AC22" s="70">
        <f t="shared" si="1"/>
        <v>9267.59</v>
      </c>
      <c r="AD22" s="18" t="s">
        <v>106</v>
      </c>
      <c r="AE22" s="14" t="s">
        <v>78</v>
      </c>
      <c r="AF22" s="14" t="s">
        <v>127</v>
      </c>
    </row>
    <row r="23" spans="1:33" s="27" customFormat="1" x14ac:dyDescent="0.25">
      <c r="A23" s="14">
        <v>6</v>
      </c>
      <c r="B23" s="14" t="s">
        <v>107</v>
      </c>
      <c r="C23" s="14" t="s">
        <v>108</v>
      </c>
      <c r="D23" s="15">
        <v>44694</v>
      </c>
      <c r="E23" s="16">
        <v>13284</v>
      </c>
      <c r="F23" s="62" t="s">
        <v>99</v>
      </c>
      <c r="G23" s="71">
        <v>413.66</v>
      </c>
      <c r="H23" s="14" t="s">
        <v>79</v>
      </c>
      <c r="I23" s="14" t="s">
        <v>100</v>
      </c>
      <c r="J23" s="81" t="s">
        <v>109</v>
      </c>
      <c r="K23" s="20" t="s">
        <v>110</v>
      </c>
      <c r="L23" s="14" t="s">
        <v>84</v>
      </c>
      <c r="M23" s="14" t="s">
        <v>111</v>
      </c>
      <c r="N23" s="14" t="s">
        <v>113</v>
      </c>
      <c r="O23" s="15">
        <v>44696</v>
      </c>
      <c r="P23" s="15" t="s">
        <v>103</v>
      </c>
      <c r="Q23" s="17" t="s">
        <v>104</v>
      </c>
      <c r="R23" s="14" t="s">
        <v>75</v>
      </c>
      <c r="S23" s="14" t="s">
        <v>76</v>
      </c>
      <c r="T23" s="14">
        <v>90010051</v>
      </c>
      <c r="U23" s="14">
        <v>90010061</v>
      </c>
      <c r="V23" s="71">
        <v>0</v>
      </c>
      <c r="W23" s="71">
        <v>3102.45</v>
      </c>
      <c r="X23" s="70">
        <f t="shared" si="0"/>
        <v>-3102.45</v>
      </c>
      <c r="Y23" s="71">
        <v>0</v>
      </c>
      <c r="Z23" s="71">
        <v>0</v>
      </c>
      <c r="AA23" s="14">
        <v>1080006</v>
      </c>
      <c r="AB23" s="71">
        <v>6165.14</v>
      </c>
      <c r="AC23" s="70">
        <f t="shared" si="1"/>
        <v>9267.59</v>
      </c>
      <c r="AD23" s="18" t="s">
        <v>112</v>
      </c>
      <c r="AE23" s="14" t="s">
        <v>78</v>
      </c>
      <c r="AF23" s="14" t="s">
        <v>127</v>
      </c>
    </row>
    <row r="24" spans="1:33" s="5" customFormat="1" ht="63.75" x14ac:dyDescent="0.25">
      <c r="A24" s="14">
        <v>7</v>
      </c>
      <c r="B24" s="14" t="s">
        <v>132</v>
      </c>
      <c r="C24" s="14" t="s">
        <v>133</v>
      </c>
      <c r="D24" s="15">
        <v>44722</v>
      </c>
      <c r="E24" s="16">
        <v>13304</v>
      </c>
      <c r="F24" s="62" t="s">
        <v>119</v>
      </c>
      <c r="G24" s="71">
        <v>1000</v>
      </c>
      <c r="H24" s="14" t="s">
        <v>115</v>
      </c>
      <c r="I24" s="14" t="s">
        <v>117</v>
      </c>
      <c r="J24" s="81" t="s">
        <v>81</v>
      </c>
      <c r="K24" s="20" t="s">
        <v>129</v>
      </c>
      <c r="L24" s="17" t="s">
        <v>128</v>
      </c>
      <c r="M24" s="14" t="s">
        <v>130</v>
      </c>
      <c r="N24" s="14" t="s">
        <v>131</v>
      </c>
      <c r="O24" s="15">
        <v>44726</v>
      </c>
      <c r="P24" s="15">
        <v>44729</v>
      </c>
      <c r="Q24" s="17" t="s">
        <v>123</v>
      </c>
      <c r="R24" s="14" t="s">
        <v>75</v>
      </c>
      <c r="S24" s="14" t="s">
        <v>76</v>
      </c>
      <c r="T24" s="14">
        <v>90010065</v>
      </c>
      <c r="U24" s="14">
        <v>90010080</v>
      </c>
      <c r="V24" s="71">
        <v>0</v>
      </c>
      <c r="W24" s="71">
        <v>3500</v>
      </c>
      <c r="X24" s="70">
        <f t="shared" si="0"/>
        <v>-3500</v>
      </c>
      <c r="Y24" s="71">
        <v>0</v>
      </c>
      <c r="Z24" s="71">
        <v>0</v>
      </c>
      <c r="AA24" s="14">
        <v>1080006</v>
      </c>
      <c r="AB24" s="71">
        <v>6342.07</v>
      </c>
      <c r="AC24" s="70">
        <f t="shared" si="1"/>
        <v>9842.07</v>
      </c>
      <c r="AD24" s="18" t="s">
        <v>125</v>
      </c>
      <c r="AE24" s="14" t="s">
        <v>126</v>
      </c>
      <c r="AF24" s="14" t="s">
        <v>127</v>
      </c>
    </row>
    <row r="25" spans="1:33" s="5" customFormat="1" ht="63.75" x14ac:dyDescent="0.25">
      <c r="A25" s="14">
        <v>8</v>
      </c>
      <c r="B25" s="14" t="s">
        <v>116</v>
      </c>
      <c r="C25" s="14" t="s">
        <v>118</v>
      </c>
      <c r="D25" s="15">
        <v>44722</v>
      </c>
      <c r="E25" s="16">
        <v>13304</v>
      </c>
      <c r="F25" s="62" t="s">
        <v>119</v>
      </c>
      <c r="G25" s="71">
        <v>1000</v>
      </c>
      <c r="H25" s="14" t="s">
        <v>115</v>
      </c>
      <c r="I25" s="14" t="s">
        <v>117</v>
      </c>
      <c r="J25" s="81" t="s">
        <v>114</v>
      </c>
      <c r="K25" s="20" t="s">
        <v>120</v>
      </c>
      <c r="L25" s="14" t="s">
        <v>84</v>
      </c>
      <c r="M25" s="14" t="s">
        <v>121</v>
      </c>
      <c r="N25" s="14" t="s">
        <v>122</v>
      </c>
      <c r="O25" s="15">
        <v>44726</v>
      </c>
      <c r="P25" s="15">
        <v>44729</v>
      </c>
      <c r="Q25" s="17" t="s">
        <v>123</v>
      </c>
      <c r="R25" s="14" t="s">
        <v>75</v>
      </c>
      <c r="S25" s="14" t="s">
        <v>76</v>
      </c>
      <c r="T25" s="14" t="s">
        <v>124</v>
      </c>
      <c r="U25" s="14">
        <v>90010081</v>
      </c>
      <c r="V25" s="71">
        <v>0</v>
      </c>
      <c r="W25" s="71">
        <v>3500</v>
      </c>
      <c r="X25" s="70">
        <f t="shared" si="0"/>
        <v>-3500</v>
      </c>
      <c r="Y25" s="71">
        <v>0</v>
      </c>
      <c r="Z25" s="71">
        <v>0</v>
      </c>
      <c r="AA25" s="14">
        <v>1080006</v>
      </c>
      <c r="AB25" s="71">
        <v>6342.07</v>
      </c>
      <c r="AC25" s="70">
        <f t="shared" si="1"/>
        <v>9842.07</v>
      </c>
      <c r="AD25" s="18" t="s">
        <v>125</v>
      </c>
      <c r="AE25" s="14" t="s">
        <v>126</v>
      </c>
      <c r="AF25" s="14" t="s">
        <v>127</v>
      </c>
    </row>
    <row r="26" spans="1:33" s="5" customFormat="1" ht="51" x14ac:dyDescent="0.25">
      <c r="A26" s="14">
        <v>9</v>
      </c>
      <c r="B26" s="14" t="s">
        <v>144</v>
      </c>
      <c r="C26" s="14" t="s">
        <v>134</v>
      </c>
      <c r="D26" s="15">
        <v>44806</v>
      </c>
      <c r="E26" s="16">
        <v>13363</v>
      </c>
      <c r="F26" s="62" t="s">
        <v>135</v>
      </c>
      <c r="G26" s="71">
        <v>827.32</v>
      </c>
      <c r="H26" s="14" t="s">
        <v>79</v>
      </c>
      <c r="I26" s="14" t="s">
        <v>143</v>
      </c>
      <c r="J26" s="81" t="s">
        <v>136</v>
      </c>
      <c r="K26" s="20" t="s">
        <v>142</v>
      </c>
      <c r="L26" s="17" t="s">
        <v>80</v>
      </c>
      <c r="M26" s="14" t="s">
        <v>141</v>
      </c>
      <c r="N26" s="14" t="s">
        <v>138</v>
      </c>
      <c r="O26" s="15">
        <v>44802</v>
      </c>
      <c r="P26" s="15">
        <v>44804</v>
      </c>
      <c r="Q26" s="17" t="s">
        <v>139</v>
      </c>
      <c r="R26" s="14" t="s">
        <v>75</v>
      </c>
      <c r="S26" s="14" t="s">
        <v>76</v>
      </c>
      <c r="T26" s="14">
        <v>90010087</v>
      </c>
      <c r="U26" s="17" t="s">
        <v>140</v>
      </c>
      <c r="V26" s="71">
        <v>0</v>
      </c>
      <c r="W26" s="71">
        <v>1034.1500000000001</v>
      </c>
      <c r="X26" s="70">
        <f t="shared" si="0"/>
        <v>-1034.1500000000001</v>
      </c>
      <c r="Y26" s="71">
        <v>0</v>
      </c>
      <c r="Z26" s="71">
        <v>0</v>
      </c>
      <c r="AA26" s="14" t="s">
        <v>137</v>
      </c>
      <c r="AB26" s="71">
        <v>5307.97</v>
      </c>
      <c r="AC26" s="70">
        <f t="shared" si="1"/>
        <v>6342.1200000000008</v>
      </c>
      <c r="AD26" s="18" t="s">
        <v>145</v>
      </c>
      <c r="AE26" s="14" t="s">
        <v>78</v>
      </c>
      <c r="AF26" s="14" t="s">
        <v>127</v>
      </c>
    </row>
    <row r="27" spans="1:33" s="5" customFormat="1" ht="76.5" x14ac:dyDescent="0.25">
      <c r="A27" s="14">
        <v>10</v>
      </c>
      <c r="B27" s="14" t="s">
        <v>148</v>
      </c>
      <c r="C27" s="14" t="s">
        <v>149</v>
      </c>
      <c r="D27" s="15">
        <v>44799</v>
      </c>
      <c r="E27" s="16">
        <v>13358</v>
      </c>
      <c r="F27" s="62" t="s">
        <v>147</v>
      </c>
      <c r="G27" s="71">
        <v>413.66</v>
      </c>
      <c r="H27" s="14" t="s">
        <v>79</v>
      </c>
      <c r="I27" s="17" t="s">
        <v>152</v>
      </c>
      <c r="J27" s="81" t="s">
        <v>146</v>
      </c>
      <c r="K27" s="20" t="s">
        <v>165</v>
      </c>
      <c r="L27" s="14" t="s">
        <v>84</v>
      </c>
      <c r="M27" s="14" t="s">
        <v>153</v>
      </c>
      <c r="N27" s="14" t="s">
        <v>154</v>
      </c>
      <c r="O27" s="15">
        <v>44815</v>
      </c>
      <c r="P27" s="15">
        <v>44821</v>
      </c>
      <c r="Q27" s="17" t="s">
        <v>151</v>
      </c>
      <c r="R27" s="14" t="s">
        <v>75</v>
      </c>
      <c r="S27" s="14" t="s">
        <v>76</v>
      </c>
      <c r="T27" s="14">
        <v>90010090</v>
      </c>
      <c r="U27" s="17" t="s">
        <v>155</v>
      </c>
      <c r="V27" s="71">
        <v>0</v>
      </c>
      <c r="W27" s="71">
        <v>2688.79</v>
      </c>
      <c r="X27" s="70">
        <f t="shared" si="0"/>
        <v>-2688.79</v>
      </c>
      <c r="Y27" s="71">
        <v>0</v>
      </c>
      <c r="Z27" s="71">
        <v>0</v>
      </c>
      <c r="AA27" s="14" t="s">
        <v>156</v>
      </c>
      <c r="AB27" s="71">
        <v>3038.46</v>
      </c>
      <c r="AC27" s="70">
        <f t="shared" si="1"/>
        <v>5727.25</v>
      </c>
      <c r="AD27" s="18" t="s">
        <v>150</v>
      </c>
      <c r="AE27" s="14" t="s">
        <v>126</v>
      </c>
      <c r="AF27" s="14" t="s">
        <v>127</v>
      </c>
    </row>
    <row r="28" spans="1:33" s="5" customFormat="1" ht="76.5" x14ac:dyDescent="0.25">
      <c r="A28" s="14">
        <v>11</v>
      </c>
      <c r="B28" s="14" t="s">
        <v>157</v>
      </c>
      <c r="C28" s="14" t="s">
        <v>158</v>
      </c>
      <c r="D28" s="15">
        <v>44813</v>
      </c>
      <c r="E28" s="16">
        <v>13366</v>
      </c>
      <c r="F28" s="62" t="s">
        <v>147</v>
      </c>
      <c r="G28" s="71">
        <v>413.66</v>
      </c>
      <c r="H28" s="14" t="s">
        <v>79</v>
      </c>
      <c r="I28" s="17" t="s">
        <v>152</v>
      </c>
      <c r="J28" s="81" t="s">
        <v>159</v>
      </c>
      <c r="K28" s="20" t="s">
        <v>167</v>
      </c>
      <c r="L28" s="14" t="s">
        <v>84</v>
      </c>
      <c r="M28" s="14" t="s">
        <v>161</v>
      </c>
      <c r="N28" s="14" t="s">
        <v>162</v>
      </c>
      <c r="O28" s="15">
        <v>44815</v>
      </c>
      <c r="P28" s="15">
        <v>44821</v>
      </c>
      <c r="Q28" s="17" t="s">
        <v>151</v>
      </c>
      <c r="R28" s="14" t="s">
        <v>75</v>
      </c>
      <c r="S28" s="14" t="s">
        <v>76</v>
      </c>
      <c r="T28" s="14" t="s">
        <v>163</v>
      </c>
      <c r="U28" s="17">
        <v>90010135</v>
      </c>
      <c r="V28" s="71">
        <v>0</v>
      </c>
      <c r="W28" s="71">
        <v>2688.79</v>
      </c>
      <c r="X28" s="70">
        <f t="shared" si="0"/>
        <v>-2688.79</v>
      </c>
      <c r="Y28" s="71">
        <v>0</v>
      </c>
      <c r="Z28" s="71">
        <v>0</v>
      </c>
      <c r="AA28" s="14" t="s">
        <v>156</v>
      </c>
      <c r="AB28" s="71">
        <v>5279.51</v>
      </c>
      <c r="AC28" s="70">
        <f t="shared" si="1"/>
        <v>7968.3</v>
      </c>
      <c r="AD28" s="18" t="s">
        <v>150</v>
      </c>
      <c r="AE28" s="14" t="s">
        <v>126</v>
      </c>
      <c r="AF28" s="14" t="s">
        <v>127</v>
      </c>
    </row>
    <row r="29" spans="1:33" s="27" customFormat="1" ht="76.5" x14ac:dyDescent="0.25">
      <c r="A29" s="14">
        <v>12</v>
      </c>
      <c r="B29" s="14" t="s">
        <v>164</v>
      </c>
      <c r="C29" s="14" t="s">
        <v>170</v>
      </c>
      <c r="D29" s="15">
        <v>44799</v>
      </c>
      <c r="E29" s="16">
        <v>13358</v>
      </c>
      <c r="F29" s="62" t="s">
        <v>147</v>
      </c>
      <c r="G29" s="71">
        <v>413.66</v>
      </c>
      <c r="H29" s="14" t="s">
        <v>79</v>
      </c>
      <c r="I29" s="17" t="s">
        <v>152</v>
      </c>
      <c r="J29" s="81" t="s">
        <v>160</v>
      </c>
      <c r="K29" s="20" t="s">
        <v>166</v>
      </c>
      <c r="L29" s="14" t="s">
        <v>84</v>
      </c>
      <c r="M29" s="14" t="s">
        <v>168</v>
      </c>
      <c r="N29" s="14" t="s">
        <v>169</v>
      </c>
      <c r="O29" s="15">
        <v>44815</v>
      </c>
      <c r="P29" s="15">
        <v>44821</v>
      </c>
      <c r="Q29" s="17" t="s">
        <v>151</v>
      </c>
      <c r="R29" s="14" t="s">
        <v>75</v>
      </c>
      <c r="S29" s="14" t="s">
        <v>76</v>
      </c>
      <c r="T29" s="14">
        <v>90010089</v>
      </c>
      <c r="U29" s="17" t="s">
        <v>171</v>
      </c>
      <c r="V29" s="71">
        <v>0</v>
      </c>
      <c r="W29" s="71">
        <v>2688.79</v>
      </c>
      <c r="X29" s="70">
        <f t="shared" si="0"/>
        <v>-2688.79</v>
      </c>
      <c r="Y29" s="71">
        <v>0</v>
      </c>
      <c r="Z29" s="71">
        <v>0</v>
      </c>
      <c r="AA29" s="14" t="s">
        <v>156</v>
      </c>
      <c r="AB29" s="71">
        <v>3038.46</v>
      </c>
      <c r="AC29" s="70">
        <f t="shared" si="1"/>
        <v>5727.25</v>
      </c>
      <c r="AD29" s="18" t="s">
        <v>150</v>
      </c>
      <c r="AE29" s="14" t="s">
        <v>126</v>
      </c>
      <c r="AF29" s="14" t="s">
        <v>127</v>
      </c>
    </row>
    <row r="30" spans="1:33" s="5" customFormat="1" ht="89.25" x14ac:dyDescent="0.25">
      <c r="A30" s="14">
        <v>13</v>
      </c>
      <c r="B30" s="14" t="s">
        <v>176</v>
      </c>
      <c r="C30" s="14" t="s">
        <v>177</v>
      </c>
      <c r="D30" s="15">
        <v>44851</v>
      </c>
      <c r="E30" s="16">
        <v>13393</v>
      </c>
      <c r="F30" s="62" t="s">
        <v>173</v>
      </c>
      <c r="G30" s="71">
        <v>689.43</v>
      </c>
      <c r="H30" s="17" t="s">
        <v>179</v>
      </c>
      <c r="I30" s="17" t="s">
        <v>178</v>
      </c>
      <c r="J30" s="81" t="s">
        <v>172</v>
      </c>
      <c r="K30" s="20" t="s">
        <v>180</v>
      </c>
      <c r="L30" s="17" t="s">
        <v>80</v>
      </c>
      <c r="M30" s="14" t="s">
        <v>80</v>
      </c>
      <c r="N30" s="14" t="s">
        <v>122</v>
      </c>
      <c r="O30" s="15">
        <v>44852</v>
      </c>
      <c r="P30" s="15">
        <v>44856</v>
      </c>
      <c r="Q30" s="17" t="s">
        <v>181</v>
      </c>
      <c r="R30" s="14" t="s">
        <v>75</v>
      </c>
      <c r="S30" s="14" t="s">
        <v>76</v>
      </c>
      <c r="T30" s="14" t="s">
        <v>174</v>
      </c>
      <c r="U30" s="17" t="s">
        <v>175</v>
      </c>
      <c r="V30" s="71">
        <v>0</v>
      </c>
      <c r="W30" s="71">
        <v>3102.44</v>
      </c>
      <c r="X30" s="70">
        <f t="shared" si="0"/>
        <v>-3102.44</v>
      </c>
      <c r="Y30" s="71">
        <v>0</v>
      </c>
      <c r="Z30" s="71">
        <v>0</v>
      </c>
      <c r="AA30" s="17" t="s">
        <v>182</v>
      </c>
      <c r="AB30" s="88"/>
      <c r="AC30" s="70">
        <f t="shared" si="1"/>
        <v>3102.44</v>
      </c>
      <c r="AD30" s="18" t="s">
        <v>183</v>
      </c>
      <c r="AE30" s="14" t="s">
        <v>126</v>
      </c>
      <c r="AF30" s="14" t="s">
        <v>127</v>
      </c>
    </row>
    <row r="31" spans="1:33" s="5" customFormat="1" ht="89.25" x14ac:dyDescent="0.25">
      <c r="A31" s="14">
        <v>14</v>
      </c>
      <c r="B31" s="14" t="s">
        <v>189</v>
      </c>
      <c r="C31" s="14" t="s">
        <v>190</v>
      </c>
      <c r="D31" s="15">
        <v>44851</v>
      </c>
      <c r="E31" s="16">
        <v>13393</v>
      </c>
      <c r="F31" s="62" t="s">
        <v>173</v>
      </c>
      <c r="G31" s="71">
        <v>689.43</v>
      </c>
      <c r="H31" s="17" t="s">
        <v>179</v>
      </c>
      <c r="I31" s="17" t="s">
        <v>178</v>
      </c>
      <c r="J31" s="81" t="s">
        <v>184</v>
      </c>
      <c r="K31" s="20" t="s">
        <v>185</v>
      </c>
      <c r="L31" s="14" t="s">
        <v>187</v>
      </c>
      <c r="M31" s="14" t="s">
        <v>186</v>
      </c>
      <c r="N31" s="14" t="s">
        <v>191</v>
      </c>
      <c r="O31" s="15">
        <v>44852</v>
      </c>
      <c r="P31" s="15">
        <v>44856</v>
      </c>
      <c r="Q31" s="17" t="s">
        <v>181</v>
      </c>
      <c r="R31" s="14" t="s">
        <v>75</v>
      </c>
      <c r="S31" s="14" t="s">
        <v>76</v>
      </c>
      <c r="T31" s="14" t="s">
        <v>188</v>
      </c>
      <c r="U31" s="17">
        <v>90010161</v>
      </c>
      <c r="V31" s="71">
        <v>0</v>
      </c>
      <c r="W31" s="71">
        <v>3102.44</v>
      </c>
      <c r="X31" s="70">
        <f t="shared" si="0"/>
        <v>-3102.44</v>
      </c>
      <c r="Y31" s="71">
        <v>0</v>
      </c>
      <c r="Z31" s="71">
        <v>0</v>
      </c>
      <c r="AA31" s="17" t="s">
        <v>182</v>
      </c>
      <c r="AB31" s="88"/>
      <c r="AC31" s="70">
        <f t="shared" si="1"/>
        <v>3102.44</v>
      </c>
      <c r="AD31" s="18" t="s">
        <v>183</v>
      </c>
      <c r="AE31" s="14" t="s">
        <v>126</v>
      </c>
      <c r="AF31" s="14" t="s">
        <v>127</v>
      </c>
    </row>
    <row r="32" spans="1:33" s="5" customFormat="1" ht="89.25" x14ac:dyDescent="0.25">
      <c r="A32" s="14">
        <v>15</v>
      </c>
      <c r="B32" s="14" t="s">
        <v>192</v>
      </c>
      <c r="C32" s="14" t="s">
        <v>193</v>
      </c>
      <c r="D32" s="15">
        <v>44851</v>
      </c>
      <c r="E32" s="16">
        <v>13393</v>
      </c>
      <c r="F32" s="62" t="s">
        <v>173</v>
      </c>
      <c r="G32" s="71">
        <v>689.43</v>
      </c>
      <c r="H32" s="17" t="s">
        <v>179</v>
      </c>
      <c r="I32" s="17" t="s">
        <v>178</v>
      </c>
      <c r="J32" s="81" t="s">
        <v>194</v>
      </c>
      <c r="K32" s="20" t="s">
        <v>195</v>
      </c>
      <c r="L32" s="14" t="s">
        <v>187</v>
      </c>
      <c r="M32" s="14" t="s">
        <v>197</v>
      </c>
      <c r="N32" s="14" t="s">
        <v>196</v>
      </c>
      <c r="O32" s="15">
        <v>44852</v>
      </c>
      <c r="P32" s="15">
        <v>44856</v>
      </c>
      <c r="Q32" s="17" t="s">
        <v>181</v>
      </c>
      <c r="R32" s="14" t="s">
        <v>75</v>
      </c>
      <c r="S32" s="14" t="s">
        <v>76</v>
      </c>
      <c r="T32" s="14" t="s">
        <v>198</v>
      </c>
      <c r="U32" s="17">
        <v>90010162</v>
      </c>
      <c r="V32" s="71">
        <v>0</v>
      </c>
      <c r="W32" s="71">
        <v>3102.44</v>
      </c>
      <c r="X32" s="70">
        <f t="shared" si="0"/>
        <v>-3102.44</v>
      </c>
      <c r="Y32" s="71">
        <v>0</v>
      </c>
      <c r="Z32" s="71">
        <v>0</v>
      </c>
      <c r="AA32" s="17" t="s">
        <v>182</v>
      </c>
      <c r="AB32" s="88"/>
      <c r="AC32" s="70">
        <f t="shared" si="1"/>
        <v>3102.44</v>
      </c>
      <c r="AD32" s="18" t="s">
        <v>183</v>
      </c>
      <c r="AE32" s="14" t="s">
        <v>126</v>
      </c>
      <c r="AF32" s="14" t="s">
        <v>127</v>
      </c>
    </row>
    <row r="33" spans="1:35" s="5" customFormat="1" ht="89.25" x14ac:dyDescent="0.25">
      <c r="A33" s="14">
        <v>16</v>
      </c>
      <c r="B33" s="14" t="s">
        <v>201</v>
      </c>
      <c r="C33" s="14" t="s">
        <v>204</v>
      </c>
      <c r="D33" s="15">
        <v>44851</v>
      </c>
      <c r="E33" s="16">
        <v>13393</v>
      </c>
      <c r="F33" s="62" t="s">
        <v>173</v>
      </c>
      <c r="G33" s="71">
        <v>689.43</v>
      </c>
      <c r="H33" s="17" t="s">
        <v>179</v>
      </c>
      <c r="I33" s="17" t="s">
        <v>178</v>
      </c>
      <c r="J33" s="81" t="s">
        <v>199</v>
      </c>
      <c r="K33" s="20" t="s">
        <v>205</v>
      </c>
      <c r="L33" s="14" t="s">
        <v>187</v>
      </c>
      <c r="M33" s="14" t="s">
        <v>202</v>
      </c>
      <c r="N33" s="14" t="s">
        <v>203</v>
      </c>
      <c r="O33" s="15">
        <v>44852</v>
      </c>
      <c r="P33" s="15">
        <v>44856</v>
      </c>
      <c r="Q33" s="17" t="s">
        <v>181</v>
      </c>
      <c r="R33" s="14" t="s">
        <v>75</v>
      </c>
      <c r="S33" s="14" t="s">
        <v>76</v>
      </c>
      <c r="T33" s="14" t="s">
        <v>200</v>
      </c>
      <c r="U33" s="17">
        <v>90010163</v>
      </c>
      <c r="V33" s="71">
        <v>0</v>
      </c>
      <c r="W33" s="71">
        <v>3102.44</v>
      </c>
      <c r="X33" s="70">
        <f t="shared" si="0"/>
        <v>-3102.44</v>
      </c>
      <c r="Y33" s="71">
        <v>0</v>
      </c>
      <c r="Z33" s="71">
        <v>0</v>
      </c>
      <c r="AA33" s="17" t="s">
        <v>182</v>
      </c>
      <c r="AB33" s="88"/>
      <c r="AC33" s="70">
        <f t="shared" si="1"/>
        <v>3102.44</v>
      </c>
      <c r="AD33" s="18" t="s">
        <v>183</v>
      </c>
      <c r="AE33" s="14" t="s">
        <v>126</v>
      </c>
      <c r="AF33" s="14" t="s">
        <v>127</v>
      </c>
    </row>
    <row r="34" spans="1:35" s="5" customFormat="1" ht="89.25" x14ac:dyDescent="0.25">
      <c r="A34" s="14">
        <v>17</v>
      </c>
      <c r="B34" s="14" t="s">
        <v>207</v>
      </c>
      <c r="C34" s="14" t="s">
        <v>208</v>
      </c>
      <c r="D34" s="15">
        <v>44851</v>
      </c>
      <c r="E34" s="16">
        <v>13393</v>
      </c>
      <c r="F34" s="62" t="s">
        <v>173</v>
      </c>
      <c r="G34" s="71">
        <v>689.43</v>
      </c>
      <c r="H34" s="17" t="s">
        <v>179</v>
      </c>
      <c r="I34" s="17" t="s">
        <v>178</v>
      </c>
      <c r="J34" s="81" t="s">
        <v>206</v>
      </c>
      <c r="K34" s="20" t="s">
        <v>209</v>
      </c>
      <c r="L34" s="14" t="s">
        <v>187</v>
      </c>
      <c r="M34" s="14" t="s">
        <v>210</v>
      </c>
      <c r="N34" s="14" t="s">
        <v>211</v>
      </c>
      <c r="O34" s="15">
        <v>44852</v>
      </c>
      <c r="P34" s="15">
        <v>44856</v>
      </c>
      <c r="Q34" s="17" t="s">
        <v>181</v>
      </c>
      <c r="R34" s="14" t="s">
        <v>75</v>
      </c>
      <c r="S34" s="14" t="s">
        <v>76</v>
      </c>
      <c r="T34" s="14">
        <v>90010107</v>
      </c>
      <c r="U34" s="17">
        <v>90010164</v>
      </c>
      <c r="V34" s="71">
        <v>0</v>
      </c>
      <c r="W34" s="71">
        <v>3102.44</v>
      </c>
      <c r="X34" s="70">
        <f t="shared" si="0"/>
        <v>-3102.44</v>
      </c>
      <c r="Y34" s="71">
        <v>0</v>
      </c>
      <c r="Z34" s="71">
        <v>0</v>
      </c>
      <c r="AA34" s="17" t="s">
        <v>182</v>
      </c>
      <c r="AB34" s="88"/>
      <c r="AC34" s="70">
        <f t="shared" si="1"/>
        <v>3102.44</v>
      </c>
      <c r="AD34" s="18" t="s">
        <v>183</v>
      </c>
      <c r="AE34" s="14" t="s">
        <v>126</v>
      </c>
      <c r="AF34" s="14" t="s">
        <v>127</v>
      </c>
    </row>
    <row r="35" spans="1:35" s="5" customFormat="1" ht="89.25" x14ac:dyDescent="0.25">
      <c r="A35" s="14">
        <v>18</v>
      </c>
      <c r="B35" s="14" t="s">
        <v>213</v>
      </c>
      <c r="C35" s="14" t="s">
        <v>214</v>
      </c>
      <c r="D35" s="15">
        <v>44851</v>
      </c>
      <c r="E35" s="16">
        <v>13393</v>
      </c>
      <c r="F35" s="62" t="s">
        <v>173</v>
      </c>
      <c r="G35" s="71">
        <v>689.43</v>
      </c>
      <c r="H35" s="17" t="s">
        <v>179</v>
      </c>
      <c r="I35" s="17" t="s">
        <v>178</v>
      </c>
      <c r="J35" s="81" t="s">
        <v>212</v>
      </c>
      <c r="K35" s="20" t="s">
        <v>216</v>
      </c>
      <c r="L35" s="14" t="s">
        <v>187</v>
      </c>
      <c r="M35" s="14" t="s">
        <v>215</v>
      </c>
      <c r="N35" s="14" t="s">
        <v>203</v>
      </c>
      <c r="O35" s="15">
        <v>44852</v>
      </c>
      <c r="P35" s="15">
        <v>44856</v>
      </c>
      <c r="Q35" s="17" t="s">
        <v>181</v>
      </c>
      <c r="R35" s="14" t="s">
        <v>75</v>
      </c>
      <c r="S35" s="14" t="s">
        <v>76</v>
      </c>
      <c r="T35" s="14" t="s">
        <v>217</v>
      </c>
      <c r="U35" s="17">
        <v>90010165</v>
      </c>
      <c r="V35" s="71">
        <v>0</v>
      </c>
      <c r="W35" s="71">
        <v>3102.44</v>
      </c>
      <c r="X35" s="70">
        <f t="shared" si="0"/>
        <v>-3102.44</v>
      </c>
      <c r="Y35" s="71">
        <v>0</v>
      </c>
      <c r="Z35" s="71">
        <v>0</v>
      </c>
      <c r="AA35" s="17" t="s">
        <v>182</v>
      </c>
      <c r="AB35" s="88"/>
      <c r="AC35" s="70">
        <f t="shared" si="1"/>
        <v>3102.44</v>
      </c>
      <c r="AD35" s="18" t="s">
        <v>183</v>
      </c>
      <c r="AE35" s="14" t="s">
        <v>126</v>
      </c>
      <c r="AF35" s="14" t="s">
        <v>127</v>
      </c>
    </row>
    <row r="36" spans="1:35" s="5" customFormat="1" ht="76.5" x14ac:dyDescent="0.25">
      <c r="A36" s="14">
        <v>19</v>
      </c>
      <c r="B36" s="14" t="s">
        <v>223</v>
      </c>
      <c r="C36" s="14" t="s">
        <v>224</v>
      </c>
      <c r="D36" s="15">
        <v>44868</v>
      </c>
      <c r="E36" s="16">
        <v>13406</v>
      </c>
      <c r="F36" s="62" t="s">
        <v>218</v>
      </c>
      <c r="G36" s="71">
        <v>689.43</v>
      </c>
      <c r="H36" s="17" t="s">
        <v>179</v>
      </c>
      <c r="I36" s="17" t="s">
        <v>178</v>
      </c>
      <c r="J36" s="81" t="s">
        <v>81</v>
      </c>
      <c r="K36" s="20" t="s">
        <v>129</v>
      </c>
      <c r="L36" s="17" t="s">
        <v>128</v>
      </c>
      <c r="M36" s="14" t="s">
        <v>130</v>
      </c>
      <c r="N36" s="14" t="s">
        <v>131</v>
      </c>
      <c r="O36" s="15">
        <v>44871</v>
      </c>
      <c r="P36" s="15">
        <v>44875</v>
      </c>
      <c r="Q36" s="17" t="s">
        <v>220</v>
      </c>
      <c r="R36" s="14" t="s">
        <v>75</v>
      </c>
      <c r="S36" s="14" t="s">
        <v>76</v>
      </c>
      <c r="T36" s="14" t="s">
        <v>221</v>
      </c>
      <c r="U36" s="17" t="s">
        <v>222</v>
      </c>
      <c r="V36" s="71">
        <v>0</v>
      </c>
      <c r="W36" s="71">
        <v>3102.44</v>
      </c>
      <c r="X36" s="70">
        <f t="shared" si="0"/>
        <v>-3102.44</v>
      </c>
      <c r="Y36" s="71">
        <v>0</v>
      </c>
      <c r="Z36" s="71">
        <v>0</v>
      </c>
      <c r="AA36" s="17" t="s">
        <v>156</v>
      </c>
      <c r="AB36" s="88">
        <v>6577.93</v>
      </c>
      <c r="AC36" s="70">
        <f t="shared" si="1"/>
        <v>9680.3700000000008</v>
      </c>
      <c r="AD36" s="18" t="s">
        <v>219</v>
      </c>
      <c r="AE36" s="14" t="s">
        <v>126</v>
      </c>
      <c r="AF36" s="14" t="s">
        <v>127</v>
      </c>
    </row>
    <row r="37" spans="1:35" s="5" customFormat="1" ht="114.75" x14ac:dyDescent="0.25">
      <c r="A37" s="14">
        <v>20</v>
      </c>
      <c r="B37" s="14" t="s">
        <v>225</v>
      </c>
      <c r="C37" s="14" t="s">
        <v>226</v>
      </c>
      <c r="D37" s="15">
        <v>44873</v>
      </c>
      <c r="E37" s="16">
        <v>13406</v>
      </c>
      <c r="F37" s="62" t="s">
        <v>227</v>
      </c>
      <c r="G37" s="71">
        <v>413.66</v>
      </c>
      <c r="H37" s="17" t="s">
        <v>79</v>
      </c>
      <c r="I37" s="17" t="s">
        <v>228</v>
      </c>
      <c r="J37" s="81" t="s">
        <v>229</v>
      </c>
      <c r="K37" s="20" t="s">
        <v>233</v>
      </c>
      <c r="L37" s="17" t="s">
        <v>80</v>
      </c>
      <c r="M37" s="14" t="s">
        <v>80</v>
      </c>
      <c r="N37" s="14" t="s">
        <v>203</v>
      </c>
      <c r="O37" s="15">
        <v>44874</v>
      </c>
      <c r="P37" s="15">
        <v>44877</v>
      </c>
      <c r="Q37" s="17" t="s">
        <v>230</v>
      </c>
      <c r="R37" s="14" t="s">
        <v>75</v>
      </c>
      <c r="S37" s="14" t="s">
        <v>76</v>
      </c>
      <c r="T37" s="14" t="s">
        <v>231</v>
      </c>
      <c r="U37" s="17" t="s">
        <v>232</v>
      </c>
      <c r="V37" s="71">
        <v>0</v>
      </c>
      <c r="W37" s="71">
        <v>1447.81</v>
      </c>
      <c r="X37" s="70">
        <f t="shared" si="0"/>
        <v>-1447.81</v>
      </c>
      <c r="Y37" s="71">
        <v>0</v>
      </c>
      <c r="Z37" s="71">
        <v>0</v>
      </c>
      <c r="AA37" s="17" t="s">
        <v>156</v>
      </c>
      <c r="AB37" s="88">
        <v>4435.58</v>
      </c>
      <c r="AC37" s="70">
        <f t="shared" si="1"/>
        <v>5883.3899999999994</v>
      </c>
      <c r="AD37" s="18" t="s">
        <v>219</v>
      </c>
      <c r="AE37" s="14" t="s">
        <v>126</v>
      </c>
      <c r="AF37" s="14" t="s">
        <v>127</v>
      </c>
    </row>
    <row r="38" spans="1:35" s="5" customFormat="1" ht="114.75" x14ac:dyDescent="0.25">
      <c r="A38" s="14">
        <v>21</v>
      </c>
      <c r="B38" s="14" t="s">
        <v>235</v>
      </c>
      <c r="C38" s="14" t="s">
        <v>236</v>
      </c>
      <c r="D38" s="15">
        <v>44873</v>
      </c>
      <c r="E38" s="16">
        <v>13406</v>
      </c>
      <c r="F38" s="62" t="s">
        <v>227</v>
      </c>
      <c r="G38" s="71">
        <v>413.66</v>
      </c>
      <c r="H38" s="17" t="s">
        <v>79</v>
      </c>
      <c r="I38" s="17" t="s">
        <v>228</v>
      </c>
      <c r="J38" s="81" t="s">
        <v>136</v>
      </c>
      <c r="K38" s="20" t="s">
        <v>142</v>
      </c>
      <c r="L38" s="17" t="s">
        <v>80</v>
      </c>
      <c r="M38" s="14" t="s">
        <v>141</v>
      </c>
      <c r="N38" s="14" t="s">
        <v>203</v>
      </c>
      <c r="O38" s="15">
        <v>44874</v>
      </c>
      <c r="P38" s="15">
        <v>44877</v>
      </c>
      <c r="Q38" s="17" t="s">
        <v>230</v>
      </c>
      <c r="R38" s="14" t="s">
        <v>75</v>
      </c>
      <c r="S38" s="14" t="s">
        <v>76</v>
      </c>
      <c r="T38" s="14" t="s">
        <v>234</v>
      </c>
      <c r="U38" s="17">
        <v>90010178</v>
      </c>
      <c r="V38" s="71">
        <v>0</v>
      </c>
      <c r="W38" s="71">
        <v>1447.81</v>
      </c>
      <c r="X38" s="70">
        <f t="shared" si="0"/>
        <v>-1447.81</v>
      </c>
      <c r="Y38" s="71">
        <v>0</v>
      </c>
      <c r="Z38" s="71">
        <v>0</v>
      </c>
      <c r="AA38" s="17" t="s">
        <v>156</v>
      </c>
      <c r="AB38" s="88">
        <v>4435.58</v>
      </c>
      <c r="AC38" s="70">
        <f t="shared" si="1"/>
        <v>5883.3899999999994</v>
      </c>
      <c r="AD38" s="18" t="s">
        <v>219</v>
      </c>
      <c r="AE38" s="14" t="s">
        <v>126</v>
      </c>
      <c r="AF38" s="14" t="s">
        <v>127</v>
      </c>
    </row>
    <row r="39" spans="1:35" s="5" customFormat="1" ht="114.75" x14ac:dyDescent="0.25">
      <c r="A39" s="14">
        <v>22</v>
      </c>
      <c r="B39" s="14" t="s">
        <v>237</v>
      </c>
      <c r="C39" s="14" t="s">
        <v>238</v>
      </c>
      <c r="D39" s="15">
        <v>44873</v>
      </c>
      <c r="E39" s="16">
        <v>13406</v>
      </c>
      <c r="F39" s="62" t="s">
        <v>227</v>
      </c>
      <c r="G39" s="71">
        <v>413.66</v>
      </c>
      <c r="H39" s="17" t="s">
        <v>79</v>
      </c>
      <c r="I39" s="17" t="s">
        <v>228</v>
      </c>
      <c r="J39" s="81" t="s">
        <v>239</v>
      </c>
      <c r="K39" s="20" t="s">
        <v>96</v>
      </c>
      <c r="L39" s="17" t="s">
        <v>80</v>
      </c>
      <c r="M39" s="14" t="s">
        <v>240</v>
      </c>
      <c r="N39" s="14" t="s">
        <v>203</v>
      </c>
      <c r="O39" s="15">
        <v>44874</v>
      </c>
      <c r="P39" s="15">
        <v>44877</v>
      </c>
      <c r="Q39" s="17" t="s">
        <v>230</v>
      </c>
      <c r="R39" s="14" t="s">
        <v>75</v>
      </c>
      <c r="S39" s="14" t="s">
        <v>76</v>
      </c>
      <c r="T39" s="14">
        <v>90010114</v>
      </c>
      <c r="U39" s="17">
        <v>90010177</v>
      </c>
      <c r="V39" s="71">
        <v>0</v>
      </c>
      <c r="W39" s="71">
        <v>1447.81</v>
      </c>
      <c r="X39" s="70">
        <f t="shared" si="0"/>
        <v>-1447.81</v>
      </c>
      <c r="Y39" s="71">
        <v>0</v>
      </c>
      <c r="Z39" s="71">
        <v>0</v>
      </c>
      <c r="AA39" s="17" t="s">
        <v>156</v>
      </c>
      <c r="AB39" s="88">
        <v>4435.58</v>
      </c>
      <c r="AC39" s="70">
        <f t="shared" si="1"/>
        <v>5883.3899999999994</v>
      </c>
      <c r="AD39" s="18" t="s">
        <v>219</v>
      </c>
      <c r="AE39" s="14" t="s">
        <v>126</v>
      </c>
      <c r="AF39" s="14" t="s">
        <v>127</v>
      </c>
    </row>
    <row r="40" spans="1:35" s="5" customFormat="1" ht="114.75" x14ac:dyDescent="0.25">
      <c r="A40" s="14">
        <v>23</v>
      </c>
      <c r="B40" s="14" t="s">
        <v>241</v>
      </c>
      <c r="C40" s="14" t="s">
        <v>242</v>
      </c>
      <c r="D40" s="15">
        <v>44873</v>
      </c>
      <c r="E40" s="16">
        <v>13406</v>
      </c>
      <c r="F40" s="62" t="s">
        <v>227</v>
      </c>
      <c r="G40" s="71">
        <v>413.66</v>
      </c>
      <c r="H40" s="17" t="s">
        <v>79</v>
      </c>
      <c r="I40" s="17" t="s">
        <v>228</v>
      </c>
      <c r="J40" s="81" t="s">
        <v>83</v>
      </c>
      <c r="K40" s="20" t="s">
        <v>243</v>
      </c>
      <c r="L40" s="14" t="s">
        <v>187</v>
      </c>
      <c r="M40" s="14" t="s">
        <v>247</v>
      </c>
      <c r="N40" s="14" t="s">
        <v>203</v>
      </c>
      <c r="O40" s="15">
        <v>44874</v>
      </c>
      <c r="P40" s="15">
        <v>44877</v>
      </c>
      <c r="Q40" s="17" t="s">
        <v>230</v>
      </c>
      <c r="R40" s="14" t="s">
        <v>75</v>
      </c>
      <c r="S40" s="14" t="s">
        <v>76</v>
      </c>
      <c r="T40" s="14">
        <v>90010116</v>
      </c>
      <c r="U40" s="17">
        <v>90010179</v>
      </c>
      <c r="V40" s="71">
        <v>0</v>
      </c>
      <c r="W40" s="71">
        <v>1447.81</v>
      </c>
      <c r="X40" s="70">
        <f t="shared" si="0"/>
        <v>-1447.81</v>
      </c>
      <c r="Y40" s="71">
        <v>0</v>
      </c>
      <c r="Z40" s="71">
        <v>0</v>
      </c>
      <c r="AA40" s="17" t="s">
        <v>156</v>
      </c>
      <c r="AB40" s="88">
        <v>4435.58</v>
      </c>
      <c r="AC40" s="70">
        <f t="shared" si="1"/>
        <v>5883.3899999999994</v>
      </c>
      <c r="AD40" s="18" t="s">
        <v>219</v>
      </c>
      <c r="AE40" s="14" t="s">
        <v>126</v>
      </c>
      <c r="AF40" s="14" t="s">
        <v>127</v>
      </c>
    </row>
    <row r="41" spans="1:35" s="5" customFormat="1" ht="114.75" x14ac:dyDescent="0.25">
      <c r="A41" s="14">
        <v>24</v>
      </c>
      <c r="B41" s="14" t="s">
        <v>244</v>
      </c>
      <c r="C41" s="14" t="s">
        <v>245</v>
      </c>
      <c r="D41" s="15">
        <v>44873</v>
      </c>
      <c r="E41" s="16">
        <v>13406</v>
      </c>
      <c r="F41" s="62" t="s">
        <v>227</v>
      </c>
      <c r="G41" s="71">
        <v>413.66</v>
      </c>
      <c r="H41" s="17" t="s">
        <v>79</v>
      </c>
      <c r="I41" s="17" t="s">
        <v>228</v>
      </c>
      <c r="J41" s="81" t="s">
        <v>89</v>
      </c>
      <c r="K41" s="20" t="s">
        <v>246</v>
      </c>
      <c r="L41" s="14" t="s">
        <v>187</v>
      </c>
      <c r="M41" s="14" t="s">
        <v>247</v>
      </c>
      <c r="N41" s="14" t="s">
        <v>203</v>
      </c>
      <c r="O41" s="15">
        <v>44874</v>
      </c>
      <c r="P41" s="15">
        <v>44877</v>
      </c>
      <c r="Q41" s="17" t="s">
        <v>230</v>
      </c>
      <c r="R41" s="14" t="s">
        <v>75</v>
      </c>
      <c r="S41" s="14" t="s">
        <v>76</v>
      </c>
      <c r="T41" s="14" t="s">
        <v>248</v>
      </c>
      <c r="U41" s="17">
        <v>90010180</v>
      </c>
      <c r="V41" s="71">
        <v>0</v>
      </c>
      <c r="W41" s="71">
        <v>1447.81</v>
      </c>
      <c r="X41" s="70">
        <f t="shared" si="0"/>
        <v>-1447.81</v>
      </c>
      <c r="Y41" s="71">
        <v>0</v>
      </c>
      <c r="Z41" s="71">
        <v>0</v>
      </c>
      <c r="AA41" s="17" t="s">
        <v>156</v>
      </c>
      <c r="AB41" s="88">
        <v>4435.58</v>
      </c>
      <c r="AC41" s="70">
        <f t="shared" si="1"/>
        <v>5883.3899999999994</v>
      </c>
      <c r="AD41" s="18" t="s">
        <v>219</v>
      </c>
      <c r="AE41" s="14" t="s">
        <v>126</v>
      </c>
      <c r="AF41" s="14" t="s">
        <v>127</v>
      </c>
    </row>
    <row r="42" spans="1:35" s="5" customFormat="1" ht="38.25" x14ac:dyDescent="0.25">
      <c r="A42" s="14">
        <v>25</v>
      </c>
      <c r="B42" s="14" t="s">
        <v>270</v>
      </c>
      <c r="C42" s="14" t="s">
        <v>268</v>
      </c>
      <c r="D42" s="15">
        <v>44904</v>
      </c>
      <c r="E42" s="16">
        <v>13427</v>
      </c>
      <c r="F42" s="62" t="s">
        <v>250</v>
      </c>
      <c r="G42" s="71">
        <v>413.66</v>
      </c>
      <c r="H42" s="17" t="s">
        <v>79</v>
      </c>
      <c r="I42" s="17" t="s">
        <v>251</v>
      </c>
      <c r="J42" s="81" t="s">
        <v>249</v>
      </c>
      <c r="K42" s="20" t="s">
        <v>266</v>
      </c>
      <c r="L42" s="17" t="s">
        <v>265</v>
      </c>
      <c r="M42" s="14" t="s">
        <v>264</v>
      </c>
      <c r="N42" s="14" t="s">
        <v>122</v>
      </c>
      <c r="O42" s="15">
        <v>44900</v>
      </c>
      <c r="P42" s="15">
        <v>44903</v>
      </c>
      <c r="Q42" s="17" t="s">
        <v>252</v>
      </c>
      <c r="R42" s="14" t="s">
        <v>75</v>
      </c>
      <c r="S42" s="14" t="s">
        <v>76</v>
      </c>
      <c r="T42" s="14">
        <v>90010121</v>
      </c>
      <c r="U42" s="17" t="s">
        <v>253</v>
      </c>
      <c r="V42" s="71">
        <v>0</v>
      </c>
      <c r="W42" s="71">
        <v>1034.1500000000001</v>
      </c>
      <c r="X42" s="70">
        <f t="shared" si="0"/>
        <v>-1034.1500000000001</v>
      </c>
      <c r="Y42" s="71">
        <v>0</v>
      </c>
      <c r="Z42" s="71">
        <v>0</v>
      </c>
      <c r="AA42" s="17">
        <v>1070028</v>
      </c>
      <c r="AB42" s="88">
        <f>6058.56+5826.94/2</f>
        <v>8972.0300000000007</v>
      </c>
      <c r="AC42" s="70">
        <f t="shared" si="1"/>
        <v>10006.18</v>
      </c>
      <c r="AD42" s="18" t="s">
        <v>263</v>
      </c>
      <c r="AE42" s="14" t="s">
        <v>126</v>
      </c>
      <c r="AF42" s="14" t="s">
        <v>254</v>
      </c>
    </row>
    <row r="43" spans="1:35" s="5" customFormat="1" ht="38.25" x14ac:dyDescent="0.25">
      <c r="A43" s="14">
        <v>26</v>
      </c>
      <c r="B43" s="14" t="s">
        <v>271</v>
      </c>
      <c r="C43" s="14" t="s">
        <v>269</v>
      </c>
      <c r="D43" s="15">
        <v>44904</v>
      </c>
      <c r="E43" s="16">
        <v>13427</v>
      </c>
      <c r="F43" s="62" t="s">
        <v>250</v>
      </c>
      <c r="G43" s="71">
        <v>413.66</v>
      </c>
      <c r="H43" s="17" t="s">
        <v>79</v>
      </c>
      <c r="I43" s="17" t="s">
        <v>251</v>
      </c>
      <c r="J43" s="81" t="s">
        <v>206</v>
      </c>
      <c r="K43" s="20" t="s">
        <v>209</v>
      </c>
      <c r="L43" s="14" t="s">
        <v>187</v>
      </c>
      <c r="M43" s="14" t="s">
        <v>210</v>
      </c>
      <c r="N43" s="14" t="s">
        <v>211</v>
      </c>
      <c r="O43" s="15">
        <v>44900</v>
      </c>
      <c r="P43" s="15">
        <v>44903</v>
      </c>
      <c r="Q43" s="17" t="s">
        <v>252</v>
      </c>
      <c r="R43" s="14" t="s">
        <v>75</v>
      </c>
      <c r="S43" s="14" t="s">
        <v>76</v>
      </c>
      <c r="T43" s="14" t="s">
        <v>255</v>
      </c>
      <c r="U43" s="17">
        <v>90010203</v>
      </c>
      <c r="V43" s="71">
        <v>0</v>
      </c>
      <c r="W43" s="71">
        <v>1034.1500000000001</v>
      </c>
      <c r="X43" s="70">
        <f t="shared" si="0"/>
        <v>-1034.1500000000001</v>
      </c>
      <c r="Y43" s="71">
        <v>0</v>
      </c>
      <c r="Z43" s="71">
        <v>0</v>
      </c>
      <c r="AA43" s="17">
        <v>1070028</v>
      </c>
      <c r="AB43" s="88">
        <f>6058.56+5826.94/2</f>
        <v>8972.0300000000007</v>
      </c>
      <c r="AC43" s="70">
        <f t="shared" si="1"/>
        <v>10006.18</v>
      </c>
      <c r="AD43" s="18" t="s">
        <v>263</v>
      </c>
      <c r="AE43" s="14" t="s">
        <v>126</v>
      </c>
      <c r="AF43" s="14" t="s">
        <v>254</v>
      </c>
    </row>
    <row r="44" spans="1:35" s="5" customFormat="1" ht="64.5" thickBot="1" x14ac:dyDescent="0.3">
      <c r="A44" s="21">
        <v>27</v>
      </c>
      <c r="B44" s="21" t="s">
        <v>260</v>
      </c>
      <c r="C44" s="21" t="s">
        <v>261</v>
      </c>
      <c r="D44" s="22">
        <v>44908</v>
      </c>
      <c r="E44" s="23">
        <v>13429</v>
      </c>
      <c r="F44" s="63" t="s">
        <v>257</v>
      </c>
      <c r="G44" s="72">
        <v>1000</v>
      </c>
      <c r="H44" s="21" t="s">
        <v>115</v>
      </c>
      <c r="I44" s="24" t="s">
        <v>178</v>
      </c>
      <c r="J44" s="82" t="s">
        <v>81</v>
      </c>
      <c r="K44" s="25" t="s">
        <v>129</v>
      </c>
      <c r="L44" s="24" t="s">
        <v>128</v>
      </c>
      <c r="M44" s="21" t="s">
        <v>130</v>
      </c>
      <c r="N44" s="21" t="s">
        <v>131</v>
      </c>
      <c r="O44" s="22">
        <v>44909</v>
      </c>
      <c r="P44" s="22">
        <v>44912</v>
      </c>
      <c r="Q44" s="24" t="s">
        <v>259</v>
      </c>
      <c r="R44" s="21" t="s">
        <v>75</v>
      </c>
      <c r="S44" s="21" t="s">
        <v>76</v>
      </c>
      <c r="T44" s="21" t="s">
        <v>256</v>
      </c>
      <c r="U44" s="24" t="s">
        <v>258</v>
      </c>
      <c r="V44" s="72">
        <v>0</v>
      </c>
      <c r="W44" s="72">
        <v>4500</v>
      </c>
      <c r="X44" s="70">
        <f t="shared" si="0"/>
        <v>-4500</v>
      </c>
      <c r="Y44" s="72">
        <v>0</v>
      </c>
      <c r="Z44" s="72">
        <v>0</v>
      </c>
      <c r="AA44" s="24">
        <v>1070028</v>
      </c>
      <c r="AB44" s="89">
        <v>5273.31</v>
      </c>
      <c r="AC44" s="70">
        <f t="shared" si="1"/>
        <v>9773.3100000000013</v>
      </c>
      <c r="AD44" s="26" t="s">
        <v>262</v>
      </c>
      <c r="AE44" s="21" t="s">
        <v>126</v>
      </c>
      <c r="AF44" s="21" t="s">
        <v>127</v>
      </c>
    </row>
    <row r="45" spans="1:35" ht="13.5" thickBot="1" x14ac:dyDescent="0.3">
      <c r="A45" s="44" t="s">
        <v>276</v>
      </c>
      <c r="B45" s="45"/>
      <c r="C45" s="45"/>
      <c r="D45" s="45"/>
      <c r="E45" s="45"/>
      <c r="F45" s="46"/>
      <c r="G45" s="73">
        <f>SUM(G18:G44)</f>
        <v>15271.89</v>
      </c>
      <c r="H45" s="47"/>
      <c r="I45" s="47"/>
      <c r="J45" s="78"/>
      <c r="K45" s="47"/>
      <c r="L45" s="47"/>
      <c r="M45" s="47"/>
      <c r="N45" s="47"/>
      <c r="O45" s="47"/>
      <c r="P45" s="47"/>
      <c r="Q45" s="47"/>
      <c r="R45" s="47"/>
      <c r="S45" s="48"/>
      <c r="T45" s="49"/>
      <c r="U45" s="49"/>
      <c r="V45" s="73">
        <f>SUM(V17:V24)</f>
        <v>0</v>
      </c>
      <c r="W45" s="73">
        <f>SUM(W17:W44)</f>
        <v>67757.69</v>
      </c>
      <c r="X45" s="73">
        <f>SUM(X18:X44)</f>
        <v>-67757.69</v>
      </c>
      <c r="Y45" s="73">
        <f>SUM(Y17:Y24)</f>
        <v>0</v>
      </c>
      <c r="Z45" s="73">
        <f>SUM(Z17:Z24)</f>
        <v>0</v>
      </c>
      <c r="AA45" s="50"/>
      <c r="AB45" s="73">
        <f>SUM(AB18:AB44)</f>
        <v>115351.22000000002</v>
      </c>
      <c r="AC45" s="73">
        <f>SUM(AC18:AC44)</f>
        <v>183108.91000000003</v>
      </c>
      <c r="AD45" s="51"/>
      <c r="AE45" s="51"/>
      <c r="AF45" s="52"/>
    </row>
    <row r="46" spans="1:35" x14ac:dyDescent="0.25">
      <c r="A46" s="37"/>
      <c r="B46" s="37"/>
      <c r="C46" s="37"/>
      <c r="D46" s="33"/>
      <c r="E46" s="33"/>
      <c r="F46" s="37"/>
      <c r="G46" s="74"/>
      <c r="H46" s="33"/>
      <c r="I46" s="33"/>
      <c r="K46" s="33"/>
      <c r="L46" s="33"/>
      <c r="M46" s="33"/>
      <c r="N46" s="33"/>
      <c r="O46" s="33"/>
      <c r="P46" s="33"/>
      <c r="Q46" s="33"/>
      <c r="R46" s="33"/>
      <c r="S46" s="33"/>
      <c r="T46" s="1"/>
      <c r="U46" s="1"/>
      <c r="V46" s="85"/>
      <c r="W46" s="85"/>
      <c r="X46" s="85"/>
      <c r="Y46" s="85"/>
      <c r="Z46" s="85"/>
      <c r="AA46" s="2"/>
      <c r="AB46" s="85"/>
      <c r="AC46" s="85"/>
      <c r="AD46" s="34"/>
      <c r="AE46" s="34"/>
      <c r="AF46" s="35"/>
    </row>
    <row r="47" spans="1:35" s="35" customFormat="1" x14ac:dyDescent="0.25">
      <c r="A47" s="36" t="s">
        <v>267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s="35" customFormat="1" x14ac:dyDescent="0.25">
      <c r="A48" s="36" t="s">
        <v>70</v>
      </c>
      <c r="B48" s="36"/>
      <c r="C48" s="36"/>
      <c r="D48" s="36"/>
      <c r="E48" s="36"/>
      <c r="F48" s="36"/>
      <c r="G48" s="36"/>
      <c r="H48" s="36"/>
      <c r="I48" s="36"/>
      <c r="J48" s="36"/>
      <c r="V48" s="86"/>
      <c r="W48" s="86"/>
      <c r="X48" s="86"/>
      <c r="Y48" s="86"/>
      <c r="Z48" s="86"/>
      <c r="AB48" s="86"/>
      <c r="AC48" s="86"/>
    </row>
    <row r="49" spans="1:29" s="35" customFormat="1" x14ac:dyDescent="0.25">
      <c r="A49" s="37" t="s">
        <v>69</v>
      </c>
      <c r="B49" s="37"/>
      <c r="C49" s="37"/>
      <c r="D49" s="37"/>
      <c r="E49" s="37"/>
      <c r="F49" s="37"/>
      <c r="G49" s="75"/>
      <c r="H49" s="37"/>
      <c r="I49" s="37"/>
      <c r="J49" s="37"/>
      <c r="V49" s="86"/>
      <c r="W49" s="86"/>
      <c r="X49" s="86"/>
      <c r="Y49" s="86"/>
      <c r="Z49" s="86"/>
      <c r="AB49" s="86"/>
      <c r="AC49" s="86"/>
    </row>
    <row r="50" spans="1:29" x14ac:dyDescent="0.25">
      <c r="A50" s="4"/>
      <c r="B50" s="4"/>
      <c r="C50" s="4"/>
      <c r="D50" s="4"/>
      <c r="E50" s="4"/>
      <c r="G50" s="76"/>
      <c r="H50" s="4"/>
      <c r="I50" s="4"/>
    </row>
  </sheetData>
  <mergeCells count="34">
    <mergeCell ref="A47:AI47"/>
    <mergeCell ref="AD14:AE15"/>
    <mergeCell ref="AF14:AF16"/>
    <mergeCell ref="B14:I14"/>
    <mergeCell ref="S14:AC14"/>
    <mergeCell ref="U15:U16"/>
    <mergeCell ref="H15:H16"/>
    <mergeCell ref="A14:A17"/>
    <mergeCell ref="J14:N14"/>
    <mergeCell ref="O14:R14"/>
    <mergeCell ref="F15:F16"/>
    <mergeCell ref="B15:B16"/>
    <mergeCell ref="L15:L16"/>
    <mergeCell ref="K15:K16"/>
    <mergeCell ref="A48:J48"/>
    <mergeCell ref="M15:M16"/>
    <mergeCell ref="N15:N16"/>
    <mergeCell ref="O15:O16"/>
    <mergeCell ref="AA15:AA16"/>
    <mergeCell ref="AB15:AB16"/>
    <mergeCell ref="AC15:AC16"/>
    <mergeCell ref="V15:Z15"/>
    <mergeCell ref="T15:T16"/>
    <mergeCell ref="S15:S16"/>
    <mergeCell ref="J15:J16"/>
    <mergeCell ref="P15:P16"/>
    <mergeCell ref="Q15:Q16"/>
    <mergeCell ref="R15:R16"/>
    <mergeCell ref="C15:C16"/>
    <mergeCell ref="D15:D16"/>
    <mergeCell ref="E15:E16"/>
    <mergeCell ref="I15:I16"/>
    <mergeCell ref="G15:G16"/>
    <mergeCell ref="A45:F45"/>
  </mergeCells>
  <phoneticPr fontId="3" type="noConversion"/>
  <pageMargins left="0.25" right="0.25" top="0.75" bottom="0.75" header="0.3" footer="0.3"/>
  <pageSetup paperSize="9" scale="24" fitToHeight="0" orientation="landscape" r:id="rId1"/>
  <ignoredErrors>
    <ignoredError sqref="K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DIÁRIAS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2021-11-18T17:07:40Z</cp:lastPrinted>
  <dcterms:created xsi:type="dcterms:W3CDTF">2013-10-11T22:14:02Z</dcterms:created>
  <dcterms:modified xsi:type="dcterms:W3CDTF">2023-03-02T22:20:04Z</dcterms:modified>
</cp:coreProperties>
</file>