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uno.melo\Desktop\Prestações de Contas - Andreato\PCM NOV 2025\"/>
    </mc:Choice>
  </mc:AlternateContent>
  <bookViews>
    <workbookView xWindow="0" yWindow="0" windowWidth="28800" windowHeight="11475" tabRatio="779"/>
  </bookViews>
  <sheets>
    <sheet name="SASDH DIÁRIAS SERVIDOR 11 2025" sheetId="1" r:id="rId1"/>
  </sheets>
  <calcPr calcId="162913"/>
</workbook>
</file>

<file path=xl/calcChain.xml><?xml version="1.0" encoding="utf-8"?>
<calcChain xmlns="http://schemas.openxmlformats.org/spreadsheetml/2006/main">
  <c r="AD21" i="1" l="1"/>
  <c r="Y21" i="1"/>
  <c r="AD19" i="1"/>
  <c r="Y19" i="1"/>
  <c r="AD17" i="1"/>
  <c r="AC24" i="1" l="1"/>
  <c r="AA24" i="1"/>
  <c r="Z24" i="1"/>
  <c r="X24" i="1"/>
  <c r="W24" i="1"/>
  <c r="AD23" i="1" l="1"/>
  <c r="AD22" i="1"/>
  <c r="AD20" i="1"/>
  <c r="AD18" i="1"/>
  <c r="Y23" i="1"/>
  <c r="Y22" i="1"/>
  <c r="Y20" i="1"/>
  <c r="Y18" i="1"/>
  <c r="Y17" i="1"/>
  <c r="Y24" i="1" l="1"/>
  <c r="AD24" i="1"/>
</calcChain>
</file>

<file path=xl/sharedStrings.xml><?xml version="1.0" encoding="utf-8"?>
<sst xmlns="http://schemas.openxmlformats.org/spreadsheetml/2006/main" count="166" uniqueCount="118">
  <si>
    <t>Da Concessão</t>
  </si>
  <si>
    <t>Do Deslocamento</t>
  </si>
  <si>
    <t>Da Despesa</t>
  </si>
  <si>
    <t>Da Prestação de Contas</t>
  </si>
  <si>
    <t>Nº da Portaria</t>
  </si>
  <si>
    <t>Data</t>
  </si>
  <si>
    <t>D.O.E</t>
  </si>
  <si>
    <t>Nº de diárias</t>
  </si>
  <si>
    <t>Matrícula</t>
  </si>
  <si>
    <t>Lotação</t>
  </si>
  <si>
    <t>Meio de transporte</t>
  </si>
  <si>
    <t>Motivo</t>
  </si>
  <si>
    <t>Resultado líquido</t>
  </si>
  <si>
    <t>Seq</t>
  </si>
  <si>
    <t>Nº do Processo</t>
  </si>
  <si>
    <t>Itinerário</t>
  </si>
  <si>
    <t>Nº da Nota de Empenho</t>
  </si>
  <si>
    <t>Com diárias</t>
  </si>
  <si>
    <t>Valor do Adiantamento</t>
  </si>
  <si>
    <t>Valor Realizado</t>
  </si>
  <si>
    <t xml:space="preserve">Total </t>
  </si>
  <si>
    <t>Vínculo</t>
  </si>
  <si>
    <t xml:space="preserve">Valor Devolvido </t>
  </si>
  <si>
    <t>Valor Recebido em complementação</t>
  </si>
  <si>
    <t>PODER EXECUTIVO MUNICIPAL</t>
  </si>
  <si>
    <t>Fonte de Recursos</t>
  </si>
  <si>
    <t>Valor unitário da diária</t>
  </si>
  <si>
    <t xml:space="preserve">DEMONSTRATIVO DA CONCESSÃO DE ADIANTAMENTOS - DIÁRIAS E PASSAGENS </t>
  </si>
  <si>
    <t>Classe</t>
  </si>
  <si>
    <t>Classificação da Despesa</t>
  </si>
  <si>
    <t>RESOLUÇÃO Nº 87, DE 28 DE NOVEMBRO DE 2013 - TRIBUNAL DE CONTAS DO ESTADO DO ACRE</t>
  </si>
  <si>
    <t>Nº do contrato de fornecimento da passagem</t>
  </si>
  <si>
    <t>Responsável/Beneficiário</t>
  </si>
  <si>
    <t>Cargo/Função</t>
  </si>
  <si>
    <t>Data do término</t>
  </si>
  <si>
    <t>Data do início</t>
  </si>
  <si>
    <t>Nº da Nota de Pagamento</t>
  </si>
  <si>
    <t>Despesa com passagem</t>
  </si>
  <si>
    <t>Data da baixa contábil</t>
  </si>
  <si>
    <t>Situação (Regular/Baixado/Aberto/Pendente)</t>
  </si>
  <si>
    <t>Manual de Referência - 10ª Edição - Anexos IV, VI, VII e IX</t>
  </si>
  <si>
    <t>TOTAL</t>
  </si>
  <si>
    <t>Situação quanto a aprovação (A/NA)</t>
  </si>
  <si>
    <t>Ações de regularização/ responsabilização</t>
  </si>
  <si>
    <t>Nome do responsável pela elaboração: Ailton José Blazute Braga</t>
  </si>
  <si>
    <t>PRESTAÇÃO DE CONTAS MENSAL - EXERCÍCIO 2025</t>
  </si>
  <si>
    <t>Nome do titular do Órgão/Entidade/Fundo (no exercício do cargo): João Marcos de Souza da Luz  - Secretario Munícipal de Assistencia Social e Direitos Humanos</t>
  </si>
  <si>
    <t>0326/2025</t>
  </si>
  <si>
    <t>44/2025</t>
  </si>
  <si>
    <t>Lucas Alves de Lima</t>
  </si>
  <si>
    <t xml:space="preserve">Não </t>
  </si>
  <si>
    <t>Psicólogo</t>
  </si>
  <si>
    <t>SASDH</t>
  </si>
  <si>
    <t>8 DIARIAS-CIVIL</t>
  </si>
  <si>
    <t>3 e 1/2</t>
  </si>
  <si>
    <t>Rio Branco (AC)Campos de Júlio(MT)Rio Branco (AC)</t>
  </si>
  <si>
    <t>Aéreo</t>
  </si>
  <si>
    <t>3.3.90.14.00</t>
  </si>
  <si>
    <t>200010182/2025</t>
  </si>
  <si>
    <t>200010126/2025</t>
  </si>
  <si>
    <t>Deslocamento até a cidade de Campos de Júlio - (MT), para acompanhar um menor e entregar ao responsáveis, nos dias 26 a 29/03/2025, com fito de atender os autos n°0800116-080.2024.8.01.0081</t>
  </si>
  <si>
    <t>144/2023</t>
  </si>
  <si>
    <t>0478/2025</t>
  </si>
  <si>
    <t>65/2025</t>
  </si>
  <si>
    <t>Suhellen Farias Costa de Lima</t>
  </si>
  <si>
    <t>Sim</t>
  </si>
  <si>
    <t>Diretora</t>
  </si>
  <si>
    <t>Participação da Oficina Migração nas Fronteiras do Acre</t>
  </si>
  <si>
    <t>1</t>
  </si>
  <si>
    <t>Rio Branco(AC)Brasiléia(AC)Rio Branco(AC)</t>
  </si>
  <si>
    <t>Terrestre</t>
  </si>
  <si>
    <t>200010220/2025</t>
  </si>
  <si>
    <t>200010209/2025</t>
  </si>
  <si>
    <t>Aprovada</t>
  </si>
  <si>
    <t>04/04/2025</t>
  </si>
  <si>
    <t>67/2025</t>
  </si>
  <si>
    <t>Motorista</t>
  </si>
  <si>
    <t>Eliseu Soares Costa</t>
  </si>
  <si>
    <t>0477/2025</t>
  </si>
  <si>
    <t>200010218/2025</t>
  </si>
  <si>
    <t>200010207/2025</t>
  </si>
  <si>
    <t>Carla Adriana de Oliveira Braga Santos</t>
  </si>
  <si>
    <t>66/2025</t>
  </si>
  <si>
    <t>0475/2025</t>
  </si>
  <si>
    <t>Coordenadora</t>
  </si>
  <si>
    <t>200010219/2025</t>
  </si>
  <si>
    <t>200010212/2025</t>
  </si>
  <si>
    <t>64/2025</t>
  </si>
  <si>
    <t>Ivan Francisco Ferreira</t>
  </si>
  <si>
    <t>0476/2025</t>
  </si>
  <si>
    <t>200010217/2025</t>
  </si>
  <si>
    <t>200010206/2025</t>
  </si>
  <si>
    <t>19/05/2025</t>
  </si>
  <si>
    <t>1123/2025</t>
  </si>
  <si>
    <t>Gerente</t>
  </si>
  <si>
    <t>José Conceição dos Santos</t>
  </si>
  <si>
    <t>5 e 1/2</t>
  </si>
  <si>
    <t>Participação na Conferência Nacional de Promoção da Igualdade Racial - CONAPIR, na cidade de Brasília (DF)</t>
  </si>
  <si>
    <t>Rio Branco(AC)Brasília(DF)Rio Branco (AC)</t>
  </si>
  <si>
    <t>3.3.90.14</t>
  </si>
  <si>
    <t>200010441/2025</t>
  </si>
  <si>
    <t>200010510/2025</t>
  </si>
  <si>
    <t>17/10/2025</t>
  </si>
  <si>
    <t>Sergiane dos Santos Costa</t>
  </si>
  <si>
    <t>1126/2025</t>
  </si>
  <si>
    <t>Participação do evento "Cidades Amazônicas - Semana Amazônica da Cooperação Sul-Sul: Desenvolvimento Rural, Segurança Alimentar e Sustentabilidade"</t>
  </si>
  <si>
    <t>4 e 1/2</t>
  </si>
  <si>
    <t>Rio Branco(AC)Manaus(AM)Rio Branco(AC)</t>
  </si>
  <si>
    <t>200010442/2025</t>
  </si>
  <si>
    <t>200010516/2025</t>
  </si>
  <si>
    <t>20/10/2025</t>
  </si>
  <si>
    <t>297/2025</t>
  </si>
  <si>
    <t>259/2025</t>
  </si>
  <si>
    <t>Data da emissão: 11/12/2025</t>
  </si>
  <si>
    <t xml:space="preserve">IDENTIFICAÇÃO DO ÓRGÃO/ENTIDADE/FUNDO: </t>
  </si>
  <si>
    <t>SECRETARIA MUNICIPAL DE ASSISTENCIA SOCIAL E DIREITOS HUMANOS - SASDH - UNIDADE 001</t>
  </si>
  <si>
    <t xml:space="preserve">REALIZADO ATÉ O MÊS/ANO (ACUMULADO): </t>
  </si>
  <si>
    <t>JANEIRO A NOVEMBRO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</si>
</sst>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0">
    <xf numFmtId="0" fontId="0" fillId="0" borderId="0" xfId="0"/>
    <xf numFmtId="0" fontId="3" fillId="0" borderId="5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5" xfId="0" applyFont="1" applyBorder="1" applyAlignment="1">
      <alignment vertical="center" wrapText="1"/>
    </xf>
    <xf numFmtId="49" fontId="3" fillId="0" borderId="22" xfId="0" applyNumberFormat="1" applyFont="1" applyBorder="1" applyAlignment="1">
      <alignment horizontal="center" vertical="center" wrapText="1"/>
    </xf>
    <xf numFmtId="43" fontId="2" fillId="0" borderId="18" xfId="1" applyFont="1" applyFill="1" applyBorder="1" applyAlignment="1">
      <alignment horizontal="center" vertical="center"/>
    </xf>
    <xf numFmtId="43" fontId="2" fillId="0" borderId="19" xfId="1" applyFont="1" applyFill="1" applyBorder="1" applyAlignment="1">
      <alignment vertical="center"/>
    </xf>
    <xf numFmtId="49" fontId="2" fillId="0" borderId="19" xfId="0" applyNumberFormat="1" applyFont="1" applyBorder="1" applyAlignment="1">
      <alignment horizontal="center" vertical="center" wrapText="1"/>
    </xf>
    <xf numFmtId="49" fontId="2" fillId="0" borderId="23" xfId="0" applyNumberFormat="1" applyFont="1" applyBorder="1" applyAlignment="1">
      <alignment horizontal="center" vertical="center" wrapText="1"/>
    </xf>
    <xf numFmtId="43" fontId="2" fillId="0" borderId="0" xfId="1" applyFont="1" applyFill="1" applyBorder="1" applyAlignment="1">
      <alignment horizontal="center" vertical="center"/>
    </xf>
    <xf numFmtId="43" fontId="2" fillId="0" borderId="0" xfId="1" applyFont="1" applyFill="1" applyBorder="1" applyAlignment="1">
      <alignment vertical="center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2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2" fillId="0" borderId="31" xfId="0" applyNumberFormat="1" applyFont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44" fontId="3" fillId="0" borderId="0" xfId="2" applyFont="1" applyFill="1" applyAlignment="1">
      <alignment vertical="center"/>
    </xf>
    <xf numFmtId="44" fontId="2" fillId="0" borderId="0" xfId="2" applyFont="1" applyFill="1" applyAlignment="1">
      <alignment vertical="center"/>
    </xf>
    <xf numFmtId="44" fontId="3" fillId="0" borderId="0" xfId="2" applyFont="1" applyFill="1" applyAlignment="1">
      <alignment horizontal="left" vertical="center"/>
    </xf>
    <xf numFmtId="44" fontId="3" fillId="0" borderId="0" xfId="2" applyFont="1" applyFill="1" applyAlignment="1">
      <alignment horizontal="center" vertical="center"/>
    </xf>
    <xf numFmtId="44" fontId="3" fillId="0" borderId="0" xfId="2" applyFont="1" applyFill="1" applyBorder="1" applyAlignment="1">
      <alignment vertical="center"/>
    </xf>
    <xf numFmtId="44" fontId="2" fillId="0" borderId="15" xfId="2" applyFont="1" applyFill="1" applyBorder="1" applyAlignment="1">
      <alignment vertical="center" wrapText="1"/>
    </xf>
    <xf numFmtId="44" fontId="3" fillId="0" borderId="5" xfId="2" applyFont="1" applyFill="1" applyBorder="1" applyAlignment="1">
      <alignment vertical="center"/>
    </xf>
    <xf numFmtId="44" fontId="2" fillId="0" borderId="17" xfId="2" applyFont="1" applyFill="1" applyBorder="1" applyAlignment="1">
      <alignment vertical="center"/>
    </xf>
    <xf numFmtId="44" fontId="2" fillId="0" borderId="0" xfId="2" applyFont="1" applyFill="1" applyBorder="1" applyAlignment="1">
      <alignment horizontal="center" vertical="center"/>
    </xf>
    <xf numFmtId="44" fontId="2" fillId="0" borderId="19" xfId="2" applyFont="1" applyFill="1" applyBorder="1" applyAlignment="1">
      <alignment vertical="center"/>
    </xf>
    <xf numFmtId="44" fontId="2" fillId="0" borderId="0" xfId="2" applyFont="1" applyFill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44" fontId="3" fillId="0" borderId="5" xfId="2" applyFont="1" applyFill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4" fontId="3" fillId="0" borderId="1" xfId="2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4" fontId="2" fillId="0" borderId="30" xfId="2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44" fontId="2" fillId="0" borderId="2" xfId="2" applyFont="1" applyFill="1" applyBorder="1" applyAlignment="1">
      <alignment horizontal="center" vertical="center" wrapText="1"/>
    </xf>
    <xf numFmtId="44" fontId="2" fillId="0" borderId="30" xfId="2" applyFont="1" applyFill="1" applyBorder="1" applyAlignment="1">
      <alignment horizontal="center" vertical="center" wrapText="1"/>
    </xf>
    <xf numFmtId="44" fontId="2" fillId="0" borderId="1" xfId="2" applyFont="1" applyFill="1" applyBorder="1" applyAlignment="1">
      <alignment horizontal="center" vertical="center"/>
    </xf>
    <xf numFmtId="49" fontId="2" fillId="0" borderId="24" xfId="0" applyNumberFormat="1" applyFont="1" applyBorder="1" applyAlignment="1">
      <alignment horizontal="center" vertical="center" wrapText="1"/>
    </xf>
    <xf numFmtId="49" fontId="2" fillId="0" borderId="25" xfId="0" applyNumberFormat="1" applyFont="1" applyBorder="1" applyAlignment="1">
      <alignment horizontal="center" vertical="center" wrapText="1"/>
    </xf>
    <xf numFmtId="49" fontId="2" fillId="0" borderId="2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49" fontId="2" fillId="0" borderId="27" xfId="0" applyNumberFormat="1" applyFont="1" applyBorder="1" applyAlignment="1">
      <alignment horizontal="center" vertical="center" wrapText="1"/>
    </xf>
    <xf numFmtId="49" fontId="2" fillId="0" borderId="28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0</xdr:row>
      <xdr:rowOff>9525</xdr:rowOff>
    </xdr:from>
    <xdr:to>
      <xdr:col>1</xdr:col>
      <xdr:colOff>619125</xdr:colOff>
      <xdr:row>2</xdr:row>
      <xdr:rowOff>123825</xdr:rowOff>
    </xdr:to>
    <xdr:pic>
      <xdr:nvPicPr>
        <xdr:cNvPr id="2" name="Imagem 1" descr="pmrb_evandr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8175" y="9525"/>
          <a:ext cx="40957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AL29"/>
  <sheetViews>
    <sheetView tabSelected="1" topLeftCell="A13" workbookViewId="0">
      <selection activeCell="K26" sqref="K26:K27"/>
    </sheetView>
  </sheetViews>
  <sheetFormatPr defaultColWidth="9.140625" defaultRowHeight="12.75" x14ac:dyDescent="0.25"/>
  <cols>
    <col min="1" max="1" width="6.42578125" style="12" customWidth="1"/>
    <col min="2" max="2" width="14.7109375" style="12" bestFit="1" customWidth="1"/>
    <col min="3" max="3" width="10.140625" style="12" customWidth="1"/>
    <col min="4" max="4" width="13.42578125" style="12" customWidth="1"/>
    <col min="5" max="5" width="8.42578125" style="12" customWidth="1"/>
    <col min="6" max="6" width="34" style="12" bestFit="1" customWidth="1"/>
    <col min="7" max="7" width="11.28515625" style="12" customWidth="1"/>
    <col min="8" max="8" width="9.28515625" style="12" customWidth="1"/>
    <col min="9" max="9" width="13.28515625" style="12" customWidth="1"/>
    <col min="10" max="10" width="15.28515625" style="12" customWidth="1"/>
    <col min="11" max="11" width="35.85546875" style="12" customWidth="1"/>
    <col min="12" max="12" width="11.42578125" style="25" customWidth="1"/>
    <col min="13" max="13" width="15.5703125" style="12" customWidth="1"/>
    <col min="14" max="14" width="10.7109375" style="12" customWidth="1"/>
    <col min="15" max="15" width="11.42578125" style="12" customWidth="1"/>
    <col min="16" max="16" width="11.140625" style="12" customWidth="1"/>
    <col min="17" max="17" width="18.85546875" style="12" customWidth="1"/>
    <col min="18" max="19" width="17" style="12" customWidth="1"/>
    <col min="20" max="20" width="11.7109375" style="12" customWidth="1"/>
    <col min="21" max="22" width="15.7109375" style="12" customWidth="1"/>
    <col min="23" max="23" width="13.42578125" style="25" customWidth="1"/>
    <col min="24" max="24" width="13.28515625" style="25" bestFit="1" customWidth="1"/>
    <col min="25" max="25" width="12.140625" style="25" bestFit="1" customWidth="1"/>
    <col min="26" max="26" width="10.5703125" style="25" customWidth="1"/>
    <col min="27" max="27" width="19.42578125" style="25" customWidth="1"/>
    <col min="28" max="28" width="17" style="12" customWidth="1"/>
    <col min="29" max="29" width="14.85546875" style="25" customWidth="1"/>
    <col min="30" max="30" width="14.140625" style="25" customWidth="1"/>
    <col min="31" max="31" width="11.42578125" style="12" customWidth="1"/>
    <col min="32" max="33" width="16.42578125" style="12" customWidth="1"/>
    <col min="34" max="34" width="22.140625" style="12" customWidth="1"/>
    <col min="35" max="35" width="26" style="12" customWidth="1"/>
    <col min="36" max="16384" width="9.140625" style="12"/>
  </cols>
  <sheetData>
    <row r="4" spans="1:38" s="13" customFormat="1" x14ac:dyDescent="0.25">
      <c r="A4" s="13" t="s">
        <v>24</v>
      </c>
      <c r="L4" s="26"/>
      <c r="W4" s="26"/>
      <c r="X4" s="26"/>
      <c r="Y4" s="26"/>
      <c r="Z4" s="26"/>
      <c r="AA4" s="26"/>
      <c r="AC4" s="26"/>
      <c r="AD4" s="26"/>
    </row>
    <row r="6" spans="1:38" s="13" customFormat="1" x14ac:dyDescent="0.25">
      <c r="A6" s="13" t="s">
        <v>45</v>
      </c>
      <c r="L6" s="26"/>
      <c r="W6" s="26"/>
      <c r="X6" s="26"/>
      <c r="Y6" s="26"/>
      <c r="Z6" s="26"/>
      <c r="AA6" s="26"/>
      <c r="AC6" s="26"/>
      <c r="AD6" s="26"/>
    </row>
    <row r="7" spans="1:38" x14ac:dyDescent="0.25">
      <c r="A7" s="12" t="s">
        <v>30</v>
      </c>
      <c r="O7" s="14"/>
      <c r="P7" s="14"/>
      <c r="Q7" s="14"/>
      <c r="R7" s="14"/>
      <c r="S7" s="14"/>
      <c r="T7" s="14"/>
      <c r="U7" s="14"/>
      <c r="V7" s="14"/>
      <c r="W7" s="27"/>
      <c r="X7" s="27"/>
      <c r="Y7" s="27"/>
      <c r="Z7" s="27"/>
      <c r="AA7" s="27"/>
      <c r="AB7" s="14"/>
      <c r="AC7" s="27"/>
      <c r="AD7" s="27"/>
      <c r="AE7" s="14"/>
      <c r="AF7" s="14"/>
      <c r="AG7" s="14"/>
      <c r="AH7" s="14"/>
      <c r="AI7" s="14"/>
      <c r="AJ7" s="14"/>
      <c r="AK7" s="14"/>
      <c r="AL7" s="14"/>
    </row>
    <row r="8" spans="1:38" x14ac:dyDescent="0.25">
      <c r="A8" s="12" t="s">
        <v>40</v>
      </c>
      <c r="K8" s="14"/>
      <c r="L8" s="27"/>
      <c r="M8" s="14"/>
      <c r="N8" s="14"/>
      <c r="O8" s="14"/>
      <c r="P8" s="14"/>
      <c r="Q8" s="14"/>
      <c r="R8" s="14"/>
      <c r="S8" s="14"/>
      <c r="T8" s="14"/>
      <c r="U8" s="14"/>
      <c r="V8" s="14"/>
      <c r="W8" s="27"/>
      <c r="X8" s="27"/>
      <c r="Y8" s="27"/>
      <c r="Z8" s="27"/>
      <c r="AA8" s="27"/>
      <c r="AB8" s="14"/>
      <c r="AC8" s="27"/>
      <c r="AD8" s="27"/>
      <c r="AE8" s="14"/>
      <c r="AF8" s="14"/>
      <c r="AG8" s="14"/>
      <c r="AH8" s="14"/>
      <c r="AI8" s="14"/>
      <c r="AJ8" s="14"/>
      <c r="AK8" s="14"/>
      <c r="AL8" s="14"/>
    </row>
    <row r="9" spans="1:38" ht="13.5" thickBot="1" x14ac:dyDescent="0.3">
      <c r="B9" s="15"/>
      <c r="C9" s="15"/>
      <c r="D9" s="15"/>
      <c r="E9" s="15"/>
      <c r="F9" s="15"/>
      <c r="G9" s="15"/>
      <c r="H9" s="15"/>
      <c r="I9" s="15"/>
      <c r="J9" s="15"/>
      <c r="K9" s="15"/>
      <c r="L9" s="28"/>
      <c r="M9" s="15"/>
      <c r="N9" s="15"/>
      <c r="O9" s="15"/>
      <c r="P9" s="15"/>
      <c r="Q9" s="15"/>
      <c r="R9" s="15"/>
      <c r="S9" s="15"/>
      <c r="T9" s="15"/>
      <c r="U9" s="15"/>
      <c r="V9" s="15"/>
      <c r="W9" s="28"/>
      <c r="X9" s="28"/>
      <c r="Y9" s="28"/>
      <c r="Z9" s="28"/>
      <c r="AA9" s="28"/>
      <c r="AB9" s="15"/>
      <c r="AC9" s="28"/>
      <c r="AD9" s="28"/>
      <c r="AE9" s="15"/>
      <c r="AF9" s="15"/>
      <c r="AG9" s="15"/>
      <c r="AH9" s="15"/>
      <c r="AI9" s="15"/>
      <c r="AJ9" s="15"/>
      <c r="AK9" s="15"/>
      <c r="AL9" s="15"/>
    </row>
    <row r="10" spans="1:38" ht="15.75" customHeight="1" thickBot="1" x14ac:dyDescent="0.3">
      <c r="A10" s="12" t="s">
        <v>114</v>
      </c>
      <c r="E10" s="88"/>
      <c r="F10" s="89" t="s">
        <v>115</v>
      </c>
      <c r="G10" s="86"/>
      <c r="H10" s="86"/>
      <c r="I10" s="86"/>
      <c r="J10" s="86"/>
      <c r="K10" s="87"/>
      <c r="L10" s="29"/>
    </row>
    <row r="11" spans="1:38" ht="13.5" thickBot="1" x14ac:dyDescent="0.3">
      <c r="A11" s="12" t="s">
        <v>116</v>
      </c>
      <c r="E11" s="88"/>
      <c r="F11" s="89" t="s">
        <v>117</v>
      </c>
      <c r="G11" s="86"/>
      <c r="H11" s="86"/>
      <c r="I11" s="86"/>
      <c r="J11" s="86"/>
      <c r="K11" s="87"/>
      <c r="L11" s="29"/>
    </row>
    <row r="13" spans="1:38" ht="13.5" customHeight="1" thickBot="1" x14ac:dyDescent="0.3">
      <c r="A13" s="2" t="s">
        <v>27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0"/>
      <c r="M13" s="3"/>
      <c r="N13" s="3"/>
      <c r="O13" s="3"/>
      <c r="P13" s="3"/>
      <c r="Q13" s="3"/>
      <c r="R13" s="3"/>
      <c r="S13" s="3"/>
      <c r="T13" s="3"/>
      <c r="U13" s="3"/>
      <c r="V13" s="3"/>
      <c r="W13" s="30"/>
      <c r="X13" s="30"/>
      <c r="Y13" s="30"/>
      <c r="Z13" s="30"/>
      <c r="AA13" s="30"/>
      <c r="AB13" s="3"/>
      <c r="AC13" s="30"/>
      <c r="AD13" s="30"/>
      <c r="AE13" s="3"/>
      <c r="AF13" s="3"/>
      <c r="AG13" s="3"/>
      <c r="AH13" s="3"/>
      <c r="AI13" s="3"/>
    </row>
    <row r="14" spans="1:38" ht="12.95" customHeight="1" x14ac:dyDescent="0.25">
      <c r="A14" s="75" t="s">
        <v>13</v>
      </c>
      <c r="B14" s="58" t="s">
        <v>0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 t="s">
        <v>1</v>
      </c>
      <c r="P14" s="58"/>
      <c r="Q14" s="58"/>
      <c r="R14" s="58"/>
      <c r="S14" s="59" t="s">
        <v>2</v>
      </c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1"/>
      <c r="AE14" s="67" t="s">
        <v>3</v>
      </c>
      <c r="AF14" s="68"/>
      <c r="AG14" s="68"/>
      <c r="AH14" s="69"/>
      <c r="AI14" s="55" t="s">
        <v>43</v>
      </c>
    </row>
    <row r="15" spans="1:38" ht="12.95" customHeight="1" x14ac:dyDescent="0.25">
      <c r="A15" s="76"/>
      <c r="B15" s="62" t="s">
        <v>14</v>
      </c>
      <c r="C15" s="78" t="s">
        <v>4</v>
      </c>
      <c r="D15" s="80" t="s">
        <v>5</v>
      </c>
      <c r="E15" s="80" t="s">
        <v>6</v>
      </c>
      <c r="F15" s="62" t="s">
        <v>32</v>
      </c>
      <c r="G15" s="62" t="s">
        <v>8</v>
      </c>
      <c r="H15" s="62" t="s">
        <v>21</v>
      </c>
      <c r="I15" s="62" t="s">
        <v>33</v>
      </c>
      <c r="J15" s="62" t="s">
        <v>9</v>
      </c>
      <c r="K15" s="62" t="s">
        <v>11</v>
      </c>
      <c r="L15" s="64" t="s">
        <v>26</v>
      </c>
      <c r="M15" s="53" t="s">
        <v>28</v>
      </c>
      <c r="N15" s="84" t="s">
        <v>7</v>
      </c>
      <c r="O15" s="78" t="s">
        <v>35</v>
      </c>
      <c r="P15" s="78" t="s">
        <v>34</v>
      </c>
      <c r="Q15" s="80" t="s">
        <v>15</v>
      </c>
      <c r="R15" s="82" t="s">
        <v>10</v>
      </c>
      <c r="S15" s="53" t="s">
        <v>29</v>
      </c>
      <c r="T15" s="53" t="s">
        <v>25</v>
      </c>
      <c r="U15" s="53" t="s">
        <v>16</v>
      </c>
      <c r="V15" s="53" t="s">
        <v>36</v>
      </c>
      <c r="W15" s="66" t="s">
        <v>17</v>
      </c>
      <c r="X15" s="66"/>
      <c r="Y15" s="66"/>
      <c r="Z15" s="66"/>
      <c r="AA15" s="66"/>
      <c r="AB15" s="53" t="s">
        <v>31</v>
      </c>
      <c r="AC15" s="64" t="s">
        <v>37</v>
      </c>
      <c r="AD15" s="64" t="s">
        <v>20</v>
      </c>
      <c r="AE15" s="70"/>
      <c r="AF15" s="71"/>
      <c r="AG15" s="71"/>
      <c r="AH15" s="72"/>
      <c r="AI15" s="56"/>
    </row>
    <row r="16" spans="1:38" ht="44.45" customHeight="1" thickBot="1" x14ac:dyDescent="0.3">
      <c r="A16" s="77"/>
      <c r="B16" s="63"/>
      <c r="C16" s="79"/>
      <c r="D16" s="81"/>
      <c r="E16" s="81"/>
      <c r="F16" s="63"/>
      <c r="G16" s="63"/>
      <c r="H16" s="63"/>
      <c r="I16" s="63"/>
      <c r="J16" s="63"/>
      <c r="K16" s="63"/>
      <c r="L16" s="65"/>
      <c r="M16" s="54"/>
      <c r="N16" s="85"/>
      <c r="O16" s="79"/>
      <c r="P16" s="79"/>
      <c r="Q16" s="81"/>
      <c r="R16" s="83"/>
      <c r="S16" s="54"/>
      <c r="T16" s="54"/>
      <c r="U16" s="54"/>
      <c r="V16" s="54"/>
      <c r="W16" s="52" t="s">
        <v>18</v>
      </c>
      <c r="X16" s="52" t="s">
        <v>19</v>
      </c>
      <c r="Y16" s="52" t="s">
        <v>12</v>
      </c>
      <c r="Z16" s="52" t="s">
        <v>22</v>
      </c>
      <c r="AA16" s="52" t="s">
        <v>23</v>
      </c>
      <c r="AB16" s="54"/>
      <c r="AC16" s="65"/>
      <c r="AD16" s="65"/>
      <c r="AE16" s="21" t="s">
        <v>5</v>
      </c>
      <c r="AF16" s="21" t="s">
        <v>42</v>
      </c>
      <c r="AG16" s="22" t="s">
        <v>38</v>
      </c>
      <c r="AH16" s="22" t="s">
        <v>39</v>
      </c>
      <c r="AI16" s="57"/>
    </row>
    <row r="17" spans="1:38" ht="83.25" customHeight="1" x14ac:dyDescent="0.25">
      <c r="A17" s="36">
        <v>1</v>
      </c>
      <c r="B17" s="36" t="s">
        <v>47</v>
      </c>
      <c r="C17" s="36" t="s">
        <v>48</v>
      </c>
      <c r="D17" s="37">
        <v>45742</v>
      </c>
      <c r="E17" s="38">
        <v>13990</v>
      </c>
      <c r="F17" s="42" t="s">
        <v>49</v>
      </c>
      <c r="G17" s="36">
        <v>200010001</v>
      </c>
      <c r="H17" s="36" t="s">
        <v>50</v>
      </c>
      <c r="I17" s="36" t="s">
        <v>51</v>
      </c>
      <c r="J17" s="36" t="s">
        <v>52</v>
      </c>
      <c r="K17" s="44" t="s">
        <v>60</v>
      </c>
      <c r="L17" s="46">
        <v>413.66</v>
      </c>
      <c r="M17" s="36" t="s">
        <v>53</v>
      </c>
      <c r="N17" s="47" t="s">
        <v>54</v>
      </c>
      <c r="O17" s="37">
        <v>45742</v>
      </c>
      <c r="P17" s="37">
        <v>45745</v>
      </c>
      <c r="Q17" s="50" t="s">
        <v>55</v>
      </c>
      <c r="R17" s="36" t="s">
        <v>56</v>
      </c>
      <c r="S17" s="36" t="s">
        <v>57</v>
      </c>
      <c r="T17" s="36">
        <v>1500</v>
      </c>
      <c r="U17" s="36" t="s">
        <v>58</v>
      </c>
      <c r="V17" s="36" t="s">
        <v>59</v>
      </c>
      <c r="W17" s="46">
        <v>1447.81</v>
      </c>
      <c r="X17" s="46">
        <v>1447.81</v>
      </c>
      <c r="Y17" s="31">
        <f>W17-X17</f>
        <v>0</v>
      </c>
      <c r="Z17" s="31">
        <v>0</v>
      </c>
      <c r="AA17" s="31">
        <v>0</v>
      </c>
      <c r="AB17" s="36" t="s">
        <v>61</v>
      </c>
      <c r="AC17" s="46">
        <v>5709.31</v>
      </c>
      <c r="AD17" s="31">
        <f>X17+AC17</f>
        <v>7157.1200000000008</v>
      </c>
      <c r="AE17" s="37"/>
      <c r="AF17" s="36" t="s">
        <v>73</v>
      </c>
      <c r="AG17" s="4" t="s">
        <v>74</v>
      </c>
      <c r="AH17" s="4"/>
      <c r="AI17" s="16"/>
    </row>
    <row r="18" spans="1:38" ht="38.25" x14ac:dyDescent="0.25">
      <c r="A18" s="39">
        <v>2</v>
      </c>
      <c r="B18" s="39" t="s">
        <v>62</v>
      </c>
      <c r="C18" s="39" t="s">
        <v>63</v>
      </c>
      <c r="D18" s="40">
        <v>45762</v>
      </c>
      <c r="E18" s="41">
        <v>14004</v>
      </c>
      <c r="F18" s="43" t="s">
        <v>64</v>
      </c>
      <c r="G18" s="39">
        <v>200010006</v>
      </c>
      <c r="H18" s="39" t="s">
        <v>65</v>
      </c>
      <c r="I18" s="39" t="s">
        <v>66</v>
      </c>
      <c r="J18" s="39" t="s">
        <v>52</v>
      </c>
      <c r="K18" s="45" t="s">
        <v>67</v>
      </c>
      <c r="L18" s="48">
        <v>255</v>
      </c>
      <c r="M18" s="36" t="s">
        <v>53</v>
      </c>
      <c r="N18" s="49" t="s">
        <v>68</v>
      </c>
      <c r="O18" s="40">
        <v>45756</v>
      </c>
      <c r="P18" s="40">
        <v>45756</v>
      </c>
      <c r="Q18" s="51" t="s">
        <v>69</v>
      </c>
      <c r="R18" s="39" t="s">
        <v>70</v>
      </c>
      <c r="S18" s="39" t="s">
        <v>57</v>
      </c>
      <c r="T18" s="39">
        <v>1500</v>
      </c>
      <c r="U18" s="39" t="s">
        <v>71</v>
      </c>
      <c r="V18" s="39" t="s">
        <v>72</v>
      </c>
      <c r="W18" s="48">
        <v>255</v>
      </c>
      <c r="X18" s="48">
        <v>255</v>
      </c>
      <c r="Y18" s="31">
        <f t="shared" ref="Y18:Y23" si="0">W18-X18</f>
        <v>0</v>
      </c>
      <c r="Z18" s="31">
        <v>0</v>
      </c>
      <c r="AA18" s="31">
        <v>0</v>
      </c>
      <c r="AB18" s="1"/>
      <c r="AC18" s="48">
        <v>0</v>
      </c>
      <c r="AD18" s="31">
        <f t="shared" ref="AD18:AD23" si="1">X18+AC18</f>
        <v>255</v>
      </c>
      <c r="AE18" s="40"/>
      <c r="AF18" s="36" t="s">
        <v>73</v>
      </c>
      <c r="AG18" s="4" t="s">
        <v>92</v>
      </c>
      <c r="AH18" s="4"/>
      <c r="AI18" s="16"/>
    </row>
    <row r="19" spans="1:38" ht="38.25" x14ac:dyDescent="0.25">
      <c r="A19" s="39">
        <v>3</v>
      </c>
      <c r="B19" s="39" t="s">
        <v>78</v>
      </c>
      <c r="C19" s="39" t="s">
        <v>75</v>
      </c>
      <c r="D19" s="40">
        <v>45762</v>
      </c>
      <c r="E19" s="41">
        <v>14004</v>
      </c>
      <c r="F19" s="43" t="s">
        <v>77</v>
      </c>
      <c r="G19" s="39">
        <v>200010004</v>
      </c>
      <c r="H19" s="39" t="s">
        <v>65</v>
      </c>
      <c r="I19" s="39" t="s">
        <v>76</v>
      </c>
      <c r="J19" s="39" t="s">
        <v>52</v>
      </c>
      <c r="K19" s="45" t="s">
        <v>67</v>
      </c>
      <c r="L19" s="48">
        <v>255</v>
      </c>
      <c r="M19" s="36" t="s">
        <v>53</v>
      </c>
      <c r="N19" s="49" t="s">
        <v>68</v>
      </c>
      <c r="O19" s="40">
        <v>45756</v>
      </c>
      <c r="P19" s="40">
        <v>45756</v>
      </c>
      <c r="Q19" s="51" t="s">
        <v>69</v>
      </c>
      <c r="R19" s="39" t="s">
        <v>70</v>
      </c>
      <c r="S19" s="39" t="s">
        <v>57</v>
      </c>
      <c r="T19" s="39">
        <v>1500</v>
      </c>
      <c r="U19" s="39" t="s">
        <v>79</v>
      </c>
      <c r="V19" s="39" t="s">
        <v>80</v>
      </c>
      <c r="W19" s="48">
        <v>255</v>
      </c>
      <c r="X19" s="48">
        <v>255</v>
      </c>
      <c r="Y19" s="31">
        <f t="shared" ref="Y19" si="2">W19-X19</f>
        <v>0</v>
      </c>
      <c r="Z19" s="31">
        <v>0</v>
      </c>
      <c r="AA19" s="31">
        <v>0</v>
      </c>
      <c r="AB19" s="1"/>
      <c r="AC19" s="48">
        <v>0</v>
      </c>
      <c r="AD19" s="31">
        <f t="shared" ref="AD19" si="3">X19+AC19</f>
        <v>255</v>
      </c>
      <c r="AE19" s="40"/>
      <c r="AF19" s="36" t="s">
        <v>73</v>
      </c>
      <c r="AG19" s="4" t="s">
        <v>92</v>
      </c>
      <c r="AH19" s="4"/>
      <c r="AI19" s="16"/>
    </row>
    <row r="20" spans="1:38" ht="38.25" x14ac:dyDescent="0.25">
      <c r="A20" s="39">
        <v>4</v>
      </c>
      <c r="B20" s="39" t="s">
        <v>83</v>
      </c>
      <c r="C20" s="39" t="s">
        <v>82</v>
      </c>
      <c r="D20" s="40">
        <v>45762</v>
      </c>
      <c r="E20" s="41">
        <v>14004</v>
      </c>
      <c r="F20" s="43" t="s">
        <v>81</v>
      </c>
      <c r="G20" s="39">
        <v>200010005</v>
      </c>
      <c r="H20" s="39" t="s">
        <v>65</v>
      </c>
      <c r="I20" s="39" t="s">
        <v>84</v>
      </c>
      <c r="J20" s="39" t="s">
        <v>52</v>
      </c>
      <c r="K20" s="45" t="s">
        <v>67</v>
      </c>
      <c r="L20" s="48">
        <v>255</v>
      </c>
      <c r="M20" s="36" t="s">
        <v>53</v>
      </c>
      <c r="N20" s="49" t="s">
        <v>68</v>
      </c>
      <c r="O20" s="40">
        <v>45756</v>
      </c>
      <c r="P20" s="40">
        <v>45756</v>
      </c>
      <c r="Q20" s="51" t="s">
        <v>69</v>
      </c>
      <c r="R20" s="39" t="s">
        <v>70</v>
      </c>
      <c r="S20" s="39" t="s">
        <v>57</v>
      </c>
      <c r="T20" s="39">
        <v>1500</v>
      </c>
      <c r="U20" s="39" t="s">
        <v>85</v>
      </c>
      <c r="V20" s="39" t="s">
        <v>86</v>
      </c>
      <c r="W20" s="48">
        <v>255</v>
      </c>
      <c r="X20" s="48">
        <v>255</v>
      </c>
      <c r="Y20" s="31">
        <f t="shared" si="0"/>
        <v>0</v>
      </c>
      <c r="Z20" s="31">
        <v>0</v>
      </c>
      <c r="AA20" s="31">
        <v>0</v>
      </c>
      <c r="AB20" s="1"/>
      <c r="AC20" s="48">
        <v>0</v>
      </c>
      <c r="AD20" s="31">
        <f t="shared" si="1"/>
        <v>255</v>
      </c>
      <c r="AE20" s="40"/>
      <c r="AF20" s="36" t="s">
        <v>73</v>
      </c>
      <c r="AG20" s="4" t="s">
        <v>92</v>
      </c>
      <c r="AH20" s="4"/>
      <c r="AI20" s="16"/>
    </row>
    <row r="21" spans="1:38" ht="38.25" x14ac:dyDescent="0.25">
      <c r="A21" s="39">
        <v>5</v>
      </c>
      <c r="B21" s="39" t="s">
        <v>89</v>
      </c>
      <c r="C21" s="39" t="s">
        <v>87</v>
      </c>
      <c r="D21" s="40">
        <v>45762</v>
      </c>
      <c r="E21" s="41">
        <v>14004</v>
      </c>
      <c r="F21" s="43" t="s">
        <v>88</v>
      </c>
      <c r="G21" s="39">
        <v>200010003</v>
      </c>
      <c r="H21" s="39" t="s">
        <v>65</v>
      </c>
      <c r="I21" s="39" t="s">
        <v>66</v>
      </c>
      <c r="J21" s="39" t="s">
        <v>52</v>
      </c>
      <c r="K21" s="45" t="s">
        <v>67</v>
      </c>
      <c r="L21" s="48">
        <v>255</v>
      </c>
      <c r="M21" s="36" t="s">
        <v>53</v>
      </c>
      <c r="N21" s="49" t="s">
        <v>68</v>
      </c>
      <c r="O21" s="40">
        <v>45756</v>
      </c>
      <c r="P21" s="40">
        <v>45756</v>
      </c>
      <c r="Q21" s="51" t="s">
        <v>69</v>
      </c>
      <c r="R21" s="39" t="s">
        <v>70</v>
      </c>
      <c r="S21" s="39" t="s">
        <v>57</v>
      </c>
      <c r="T21" s="39">
        <v>1500</v>
      </c>
      <c r="U21" s="39" t="s">
        <v>90</v>
      </c>
      <c r="V21" s="39" t="s">
        <v>91</v>
      </c>
      <c r="W21" s="48">
        <v>255</v>
      </c>
      <c r="X21" s="48">
        <v>255</v>
      </c>
      <c r="Y21" s="31">
        <f t="shared" ref="Y21" si="4">W21-X21</f>
        <v>0</v>
      </c>
      <c r="Z21" s="31">
        <v>0</v>
      </c>
      <c r="AA21" s="31">
        <v>0</v>
      </c>
      <c r="AB21" s="1"/>
      <c r="AC21" s="48">
        <v>0</v>
      </c>
      <c r="AD21" s="31">
        <f t="shared" ref="AD21" si="5">X21+AC21</f>
        <v>255</v>
      </c>
      <c r="AE21" s="40"/>
      <c r="AF21" s="36" t="s">
        <v>73</v>
      </c>
      <c r="AG21" s="4" t="s">
        <v>92</v>
      </c>
      <c r="AH21" s="4"/>
      <c r="AI21" s="16"/>
    </row>
    <row r="22" spans="1:38" ht="38.25" x14ac:dyDescent="0.25">
      <c r="A22" s="39">
        <v>6</v>
      </c>
      <c r="B22" s="39" t="s">
        <v>93</v>
      </c>
      <c r="C22" s="39" t="s">
        <v>111</v>
      </c>
      <c r="D22" s="40">
        <v>45923</v>
      </c>
      <c r="E22" s="41">
        <v>14114</v>
      </c>
      <c r="F22" s="43" t="s">
        <v>95</v>
      </c>
      <c r="G22" s="39">
        <v>200010007</v>
      </c>
      <c r="H22" s="39" t="s">
        <v>65</v>
      </c>
      <c r="I22" s="39" t="s">
        <v>94</v>
      </c>
      <c r="J22" s="39" t="s">
        <v>52</v>
      </c>
      <c r="K22" s="45" t="s">
        <v>97</v>
      </c>
      <c r="L22" s="48">
        <v>480</v>
      </c>
      <c r="M22" s="39" t="s">
        <v>53</v>
      </c>
      <c r="N22" s="49" t="s">
        <v>96</v>
      </c>
      <c r="O22" s="40">
        <v>45915</v>
      </c>
      <c r="P22" s="40">
        <v>45919</v>
      </c>
      <c r="Q22" s="51" t="s">
        <v>98</v>
      </c>
      <c r="R22" s="39" t="s">
        <v>56</v>
      </c>
      <c r="S22" s="39" t="s">
        <v>99</v>
      </c>
      <c r="T22" s="39">
        <v>1500</v>
      </c>
      <c r="U22" s="39" t="s">
        <v>100</v>
      </c>
      <c r="V22" s="39" t="s">
        <v>101</v>
      </c>
      <c r="W22" s="48">
        <v>2640</v>
      </c>
      <c r="X22" s="48">
        <v>2640</v>
      </c>
      <c r="Y22" s="31">
        <f t="shared" si="0"/>
        <v>0</v>
      </c>
      <c r="Z22" s="31">
        <v>0</v>
      </c>
      <c r="AA22" s="31">
        <v>0</v>
      </c>
      <c r="AB22" s="1"/>
      <c r="AC22" s="48">
        <v>0</v>
      </c>
      <c r="AD22" s="31">
        <f t="shared" si="1"/>
        <v>2640</v>
      </c>
      <c r="AE22" s="40"/>
      <c r="AF22" s="39" t="s">
        <v>73</v>
      </c>
      <c r="AG22" s="4" t="s">
        <v>102</v>
      </c>
      <c r="AH22" s="4"/>
      <c r="AI22" s="16"/>
    </row>
    <row r="23" spans="1:38" ht="64.5" thickBot="1" x14ac:dyDescent="0.3">
      <c r="A23" s="39">
        <v>7</v>
      </c>
      <c r="B23" s="39" t="s">
        <v>104</v>
      </c>
      <c r="C23" s="39" t="s">
        <v>112</v>
      </c>
      <c r="D23" s="40">
        <v>45908</v>
      </c>
      <c r="E23" s="41">
        <v>14102</v>
      </c>
      <c r="F23" s="43" t="s">
        <v>103</v>
      </c>
      <c r="G23" s="39">
        <v>200010008</v>
      </c>
      <c r="H23" s="39" t="s">
        <v>65</v>
      </c>
      <c r="I23" s="39" t="s">
        <v>94</v>
      </c>
      <c r="J23" s="39" t="s">
        <v>52</v>
      </c>
      <c r="K23" s="45" t="s">
        <v>105</v>
      </c>
      <c r="L23" s="48">
        <v>480</v>
      </c>
      <c r="M23" s="39" t="s">
        <v>53</v>
      </c>
      <c r="N23" s="49" t="s">
        <v>106</v>
      </c>
      <c r="O23" s="40">
        <v>45901</v>
      </c>
      <c r="P23" s="40">
        <v>45905</v>
      </c>
      <c r="Q23" s="51" t="s">
        <v>107</v>
      </c>
      <c r="R23" s="39" t="s">
        <v>56</v>
      </c>
      <c r="S23" s="39" t="s">
        <v>99</v>
      </c>
      <c r="T23" s="39">
        <v>1500</v>
      </c>
      <c r="U23" s="39" t="s">
        <v>108</v>
      </c>
      <c r="V23" s="39" t="s">
        <v>109</v>
      </c>
      <c r="W23" s="48">
        <v>2160</v>
      </c>
      <c r="X23" s="48">
        <v>2160</v>
      </c>
      <c r="Y23" s="31">
        <f t="shared" si="0"/>
        <v>0</v>
      </c>
      <c r="Z23" s="31">
        <v>0</v>
      </c>
      <c r="AA23" s="31">
        <v>0</v>
      </c>
      <c r="AB23" s="1"/>
      <c r="AC23" s="48">
        <v>0</v>
      </c>
      <c r="AD23" s="31">
        <f t="shared" si="1"/>
        <v>2160</v>
      </c>
      <c r="AE23" s="40"/>
      <c r="AF23" s="39" t="s">
        <v>73</v>
      </c>
      <c r="AG23" s="4" t="s">
        <v>110</v>
      </c>
      <c r="AH23" s="4"/>
      <c r="AI23" s="16"/>
    </row>
    <row r="24" spans="1:38" ht="15.75" customHeight="1" thickBot="1" x14ac:dyDescent="0.3">
      <c r="A24" s="73" t="s">
        <v>41</v>
      </c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32"/>
      <c r="M24" s="23"/>
      <c r="N24" s="23"/>
      <c r="O24" s="23"/>
      <c r="P24" s="23"/>
      <c r="Q24" s="23"/>
      <c r="R24" s="24"/>
      <c r="S24" s="17"/>
      <c r="T24" s="17"/>
      <c r="U24" s="5"/>
      <c r="V24" s="5"/>
      <c r="W24" s="34">
        <f>SUM(W17:W23)</f>
        <v>7267.8099999999995</v>
      </c>
      <c r="X24" s="34">
        <f>SUM(X17:X23)</f>
        <v>7267.8099999999995</v>
      </c>
      <c r="Y24" s="34">
        <f>SUM(Y17:Y23)</f>
        <v>0</v>
      </c>
      <c r="Z24" s="34">
        <f>SUM(Z17:Z23)</f>
        <v>0</v>
      </c>
      <c r="AA24" s="34">
        <f>SUM(AA17:AA23)</f>
        <v>0</v>
      </c>
      <c r="AB24" s="6"/>
      <c r="AC24" s="34">
        <f>SUM(AC17:AC23)</f>
        <v>5709.31</v>
      </c>
      <c r="AD24" s="34">
        <f>SUM(AD17:AD23)</f>
        <v>12977.12</v>
      </c>
      <c r="AE24" s="7"/>
      <c r="AF24" s="7"/>
      <c r="AG24" s="8"/>
      <c r="AH24" s="8"/>
      <c r="AI24" s="18"/>
    </row>
    <row r="25" spans="1:38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33"/>
      <c r="M25" s="19"/>
      <c r="N25" s="19"/>
      <c r="O25" s="19"/>
      <c r="P25" s="19"/>
      <c r="Q25" s="19"/>
      <c r="R25" s="19"/>
      <c r="S25" s="19"/>
      <c r="T25" s="19"/>
      <c r="U25" s="9"/>
      <c r="V25" s="9"/>
      <c r="W25" s="35"/>
      <c r="X25" s="35"/>
      <c r="Y25" s="35"/>
      <c r="Z25" s="35"/>
      <c r="AA25" s="35"/>
      <c r="AB25" s="10"/>
      <c r="AC25" s="35"/>
      <c r="AD25" s="35"/>
      <c r="AE25" s="11"/>
      <c r="AF25" s="11"/>
      <c r="AG25" s="11"/>
      <c r="AH25" s="11"/>
      <c r="AI25" s="13"/>
    </row>
    <row r="26" spans="1:38" x14ac:dyDescent="0.25">
      <c r="A26" s="13" t="s">
        <v>113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26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26"/>
      <c r="X26" s="26"/>
      <c r="Y26" s="26"/>
      <c r="Z26" s="26"/>
      <c r="AA26" s="26"/>
      <c r="AB26" s="13"/>
      <c r="AC26" s="26"/>
      <c r="AD26" s="26"/>
      <c r="AE26" s="13"/>
      <c r="AF26" s="13"/>
      <c r="AG26" s="13"/>
      <c r="AH26" s="13"/>
      <c r="AI26" s="13"/>
      <c r="AJ26" s="13"/>
      <c r="AK26" s="13"/>
      <c r="AL26" s="13"/>
    </row>
    <row r="27" spans="1:38" x14ac:dyDescent="0.25">
      <c r="A27" s="13" t="s">
        <v>44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26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26"/>
      <c r="X27" s="26"/>
      <c r="Y27" s="26"/>
      <c r="Z27" s="26"/>
      <c r="AA27" s="26"/>
      <c r="AB27" s="13"/>
      <c r="AC27" s="26"/>
      <c r="AD27" s="26"/>
      <c r="AE27" s="13"/>
      <c r="AF27" s="13"/>
      <c r="AG27" s="13"/>
      <c r="AH27" s="13"/>
      <c r="AI27" s="13"/>
      <c r="AJ27" s="13"/>
      <c r="AK27" s="13"/>
      <c r="AL27" s="13"/>
    </row>
    <row r="28" spans="1:38" x14ac:dyDescent="0.25">
      <c r="A28" s="20" t="s">
        <v>46</v>
      </c>
      <c r="B28" s="20"/>
      <c r="C28" s="20"/>
      <c r="D28" s="20"/>
      <c r="E28" s="20"/>
      <c r="F28" s="20"/>
      <c r="G28" s="20"/>
      <c r="H28" s="20"/>
      <c r="I28" s="20"/>
      <c r="J28" s="20"/>
      <c r="K28" s="13"/>
      <c r="L28" s="26"/>
      <c r="M28" s="13"/>
      <c r="N28" s="20"/>
      <c r="O28" s="13"/>
      <c r="P28" s="13"/>
      <c r="Q28" s="13"/>
      <c r="R28" s="13"/>
      <c r="S28" s="13"/>
      <c r="T28" s="13"/>
      <c r="U28" s="13"/>
      <c r="V28" s="13"/>
      <c r="W28" s="26"/>
      <c r="X28" s="26"/>
      <c r="Y28" s="26"/>
      <c r="Z28" s="26"/>
      <c r="AA28" s="26"/>
      <c r="AB28" s="13"/>
      <c r="AC28" s="26"/>
      <c r="AD28" s="26"/>
      <c r="AE28" s="13"/>
      <c r="AF28" s="13"/>
      <c r="AG28" s="13"/>
      <c r="AH28" s="13"/>
      <c r="AI28" s="13"/>
      <c r="AJ28" s="13"/>
      <c r="AK28" s="13"/>
      <c r="AL28" s="13"/>
    </row>
    <row r="29" spans="1:38" x14ac:dyDescent="0.25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27"/>
      <c r="M29" s="14"/>
      <c r="N29" s="14"/>
    </row>
  </sheetData>
  <mergeCells count="34">
    <mergeCell ref="F10:K10"/>
    <mergeCell ref="F11:K11"/>
    <mergeCell ref="A24:K24"/>
    <mergeCell ref="A14:A16"/>
    <mergeCell ref="T15:T16"/>
    <mergeCell ref="V15:V16"/>
    <mergeCell ref="L15:L16"/>
    <mergeCell ref="O15:O16"/>
    <mergeCell ref="C15:C16"/>
    <mergeCell ref="D15:D16"/>
    <mergeCell ref="E15:E16"/>
    <mergeCell ref="H15:H16"/>
    <mergeCell ref="I15:I16"/>
    <mergeCell ref="J15:J16"/>
    <mergeCell ref="P15:P16"/>
    <mergeCell ref="Q15:Q16"/>
    <mergeCell ref="R15:R16"/>
    <mergeCell ref="N15:N16"/>
    <mergeCell ref="AB15:AB16"/>
    <mergeCell ref="AI14:AI16"/>
    <mergeCell ref="B14:N14"/>
    <mergeCell ref="S14:AD14"/>
    <mergeCell ref="K15:K16"/>
    <mergeCell ref="B15:B16"/>
    <mergeCell ref="AC15:AC16"/>
    <mergeCell ref="AD15:AD16"/>
    <mergeCell ref="W15:AA15"/>
    <mergeCell ref="U15:U16"/>
    <mergeCell ref="S15:S16"/>
    <mergeCell ref="AE14:AH15"/>
    <mergeCell ref="M15:M16"/>
    <mergeCell ref="O14:R14"/>
    <mergeCell ref="F15:F16"/>
    <mergeCell ref="G15:G16"/>
  </mergeCells>
  <pageMargins left="0.511811024" right="0.511811024" top="0.78740157499999996" bottom="0.78740157499999996" header="0.31496062000000002" footer="0.31496062000000002"/>
  <pageSetup paperSize="9" scale="2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SASDH DIÁRIAS SERVIDOR 11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controladoria_03</dc:creator>
  <cp:lastModifiedBy>BRUNO MELO</cp:lastModifiedBy>
  <cp:lastPrinted>2024-10-23T13:00:51Z</cp:lastPrinted>
  <dcterms:created xsi:type="dcterms:W3CDTF">2013-10-11T22:14:02Z</dcterms:created>
  <dcterms:modified xsi:type="dcterms:W3CDTF">2025-12-23T18:51:33Z</dcterms:modified>
</cp:coreProperties>
</file>