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0490" windowHeight="8445" tabRatio="779"/>
  </bookViews>
  <sheets>
    <sheet name="SAERB DIÁRIAS SERV DEZ 2023" sheetId="1" r:id="rId1"/>
  </sheets>
  <calcPr calcId="162913"/>
</workbook>
</file>

<file path=xl/calcChain.xml><?xml version="1.0" encoding="utf-8"?>
<calcChain xmlns="http://schemas.openxmlformats.org/spreadsheetml/2006/main">
  <c r="AC28" i="1" l="1"/>
  <c r="AB28" i="1"/>
  <c r="Z28" i="1"/>
  <c r="AC18" i="1"/>
  <c r="X18" i="1"/>
  <c r="Y28" i="1"/>
  <c r="X28" i="1"/>
  <c r="W28" i="1"/>
  <c r="V28" i="1"/>
  <c r="G28" i="1"/>
  <c r="AC26" i="1" l="1"/>
  <c r="AC27" i="1"/>
  <c r="X19" i="1" l="1"/>
  <c r="X20" i="1"/>
  <c r="X21" i="1"/>
  <c r="X22" i="1"/>
  <c r="X23" i="1"/>
  <c r="X24" i="1"/>
  <c r="X25" i="1"/>
  <c r="X26" i="1"/>
  <c r="X27" i="1"/>
  <c r="AC25" i="1"/>
  <c r="AC23" i="1"/>
  <c r="AC22" i="1"/>
  <c r="AC24" i="1"/>
  <c r="AC21" i="1" l="1"/>
  <c r="AC19" i="1"/>
  <c r="AC20" i="1"/>
</calcChain>
</file>

<file path=xl/sharedStrings.xml><?xml version="1.0" encoding="utf-8"?>
<sst xmlns="http://schemas.openxmlformats.org/spreadsheetml/2006/main" count="245" uniqueCount="145">
  <si>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</si>
  <si>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</si>
  <si>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</si>
  <si>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</si>
  <si>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</si>
  <si>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</si>
  <si>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</si>
  <si>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</si>
  <si>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</si>
  <si>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</si>
  <si>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</si>
  <si>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</si>
  <si>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</si>
  <si>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</si>
  <si>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</si>
  <si>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</si>
  <si>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</si>
  <si>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</si>
  <si>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</si>
  <si>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</si>
  <si>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</si>
  <si>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</si>
  <si>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</si>
  <si>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</si>
  <si>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</si>
  <si>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</si>
  <si>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</si>
  <si>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</si>
  <si>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</si>
  <si>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</si>
  <si>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</si>
  <si>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</si>
  <si>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</si>
  <si>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</si>
  <si>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</si>
  <si>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</si>
  <si>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</si>
  <si>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</si>
  <si>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</si>
  <si>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</si>
  <si>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</si>
  <si>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</si>
  <si>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</si>
  <si>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</si>
  <si>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</si>
  <si>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</si>
  <si>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</si>
  <si>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</si>
  <si>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</si>
  <si>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</si>
  <si>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</si>
  <si>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</si>
  <si>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</si>
  <si>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</si>
  <si>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</si>
  <si>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</si>
  <si>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</si>
  <si>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</si>
  <si>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</si>
  <si>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</si>
  <si>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</si>
  <si>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</si>
  <si>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</si>
  <si>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</si>
  <si>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</si>
  <si>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</si>
  <si>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</si>
  <si>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</si>
  <si>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</si>
  <si>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</si>
  <si>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PRESTAÇÃO DE CONTAS MENSAL - EXERCÍCIO 2023</t>
  </si>
  <si>
    <t>ANTÔNIO LIMA RODRIGUES</t>
  </si>
  <si>
    <t>CARGO EM COMISSÃO</t>
  </si>
  <si>
    <t>DIRETOR OPERACIONAL</t>
  </si>
  <si>
    <t>DIRETORIA OPERACIONAL</t>
  </si>
  <si>
    <t>RIO BRANCO - BELO HORIZONTE;                               BELO HORIZONTE-RONDONÓPOLIS; RONDONÓPOLIS-RIO BRANCO</t>
  </si>
  <si>
    <t>AEREO</t>
  </si>
  <si>
    <t>3.3.90.14.00.00</t>
  </si>
  <si>
    <t>1.10(RPI)</t>
  </si>
  <si>
    <t>01240073/2022</t>
  </si>
  <si>
    <t>ENOQUE PEREIRA DE LIMA</t>
  </si>
  <si>
    <t>DIRETORIA DA PRESIDENCIA</t>
  </si>
  <si>
    <t>DIRETOR DA PRESIDENTE</t>
  </si>
  <si>
    <t>CARGO EM CHEFIA</t>
  </si>
  <si>
    <t>VISITA TÉCNICA Á FABRICA DE PRODUTOS QUÍMICOS PROJESAN</t>
  </si>
  <si>
    <t>1 e 1/2</t>
  </si>
  <si>
    <t>FRANCISCO CAROLINO DA COSTA NETO</t>
  </si>
  <si>
    <t>SERVIDOR</t>
  </si>
  <si>
    <t>COORDENADOR DA E. T. A</t>
  </si>
  <si>
    <t>RIO BRANCO - BRASÍLIA;                               BRASILIA-SÃO PAULO;                                      SÃO PAULO-NAVEGANTES;          NAVEGANTES-SÃO PAULO;                           SÃO PAULO- BRASÍLIA;                          BRASÍLIA-RIO BRANCO</t>
  </si>
  <si>
    <t>112010230/2023</t>
  </si>
  <si>
    <t>112010231/2023</t>
  </si>
  <si>
    <t>112010205/2023</t>
  </si>
  <si>
    <t>3570/2023</t>
  </si>
  <si>
    <t>12195/2023</t>
  </si>
  <si>
    <t>VANESSA KELY DE CASTRO GERMANO</t>
  </si>
  <si>
    <t>10176/2023</t>
  </si>
  <si>
    <t>GERENTE COMERCIAL</t>
  </si>
  <si>
    <t>DIRETORIA ADMINISTRATIVO E FINANCEIRO</t>
  </si>
  <si>
    <t>112010227/2023</t>
  </si>
  <si>
    <t>C</t>
  </si>
  <si>
    <t>NADA CONSTA</t>
  </si>
  <si>
    <t>11/05/2023</t>
  </si>
  <si>
    <t>06/06/2023</t>
  </si>
  <si>
    <t>TERRESTRE</t>
  </si>
  <si>
    <t>SAMIRA PARENTE</t>
  </si>
  <si>
    <t>3 e 1/2</t>
  </si>
  <si>
    <t>4 e 1/2</t>
  </si>
  <si>
    <t>PARA REALIZAR VISITA INSTITUCIONAL PARA APRESENTAÇÃO DE PROJETOS E PROPOSTAS, PARA O ANO CORRENTE E SUBSEQUENTES, RELACIONADOS AO SISTEMA DE ABASTECIMENTO DE ÁGUA E ESGOTAMENTO SANITÁRIO PARA O NOSSO MUNICÍPIO JUNTOS AOS MINISTÉRIOS, SECRETARIAS E EMBAIXADAS EM BRASÍLIA – DF, BEM COMO NA ASSOCIAÇÃO NACIONAL DOS SERVIÇOS MUNICIPAIS DE SANEAMENTO – ASSEMAE</t>
  </si>
  <si>
    <t>VISITA TÉCNICA, JUNTAMENTE COM OS PESQUISADORES UNIVERSIDADE FEDERAL DO ACRE – UFAC E A EMPRESA BRASILEIRA DE PESQUISA AGROPECUÁRIA – EMBRAPA AO LOCAL DE PERFURAÇÃO CIENTIFICA DE UM POÇO PROFUNDO DE APROXIMADAMENTE 2.000 (DOIS MIL) METROS, NA REGIÃO DO VALE DO JURUÁ, REALIZADA PELA EQUIPE INTERNACIONAL DE PESQUISADORES E DA UNIVERSIDADE DE SÃO PAULO – USP, BEM COMO, VISITA NO SISTEMA DE ABASTECIMENTO DE ÁGUA POR POÇO NO MUNICÍPIO DE CRUZEIRO DO SUL.</t>
  </si>
  <si>
    <t>20669/2023</t>
  </si>
  <si>
    <t>20668/2023</t>
  </si>
  <si>
    <t>CHEFE DE GABINETE</t>
  </si>
  <si>
    <t>RIO BRANCO-CRUEIRO DO SUL; CRUZEIRO DO SUL-RIO BRANCO</t>
  </si>
  <si>
    <t>RIO BRANCO-BRASILIA;                                 BRASÍLIA-RIO BRANCO</t>
  </si>
  <si>
    <t>PARTICIPAÇÃO DA FEIRA INTERNCAIONAL DE ENGENHARIA SANITÁRIA E AMBIENTAL - FITABES</t>
  </si>
  <si>
    <t>112010382/2023</t>
  </si>
  <si>
    <t>112010381/2023</t>
  </si>
  <si>
    <t>112010366/2023</t>
  </si>
  <si>
    <t>112010367/2023</t>
  </si>
  <si>
    <t>-</t>
  </si>
  <si>
    <t>11/08/2023</t>
  </si>
  <si>
    <t>01240026/2023</t>
  </si>
  <si>
    <t>19622/2023</t>
  </si>
  <si>
    <t>19074/2023</t>
  </si>
  <si>
    <t>TOTAL</t>
  </si>
  <si>
    <t>25/08/2023</t>
  </si>
  <si>
    <t>PARA PARTICIPAÇÃO DO 51º CONGRESSO NACIONAL DE SANEAMENTO DA ASSEMAE, QUE SERÁ REALIZADO DE 18 A 22 DE SETEMBRO DE 2023, NO CENTRO NACIONAL INN DE CONVENÇÕES - CENACON, LOCALIZADO EM POÇOS DE CALDAS (MG). PARA VISITAR A UNIDADE FABRIL DE BOMBAS DA KSB E VISITAR UNIDADE DA EMPRESA EM JUNDIAÍ, AMBOS EM SÃO PAULO.</t>
  </si>
  <si>
    <t>2 e 1/2</t>
  </si>
  <si>
    <t>RIO BRANCO-BRASILIA;                                 BRASÍLIA-SÃO PAULO</t>
  </si>
  <si>
    <t>23268/2023</t>
  </si>
  <si>
    <t>HENRIQUE AMARAL DE OLIVEIRA</t>
  </si>
  <si>
    <t>GERENTE TÉCNICO DE ESGOTO</t>
  </si>
  <si>
    <t>DIRETORIA TÉCNICA OPERACIONAL</t>
  </si>
  <si>
    <t>112010452/2023</t>
  </si>
  <si>
    <t>112010453/2023</t>
  </si>
  <si>
    <t>26/09/2023</t>
  </si>
  <si>
    <t>23267/2023</t>
  </si>
  <si>
    <t>Manual de Referência - 9ª EDIÇÃO - Anexos IV, VI, VII e VIII</t>
  </si>
  <si>
    <t xml:space="preserve">IDENTIFICAÇÃO DO ÓRGÃO/ENTIDADE/FUNDO: SERVIÇO DE ÁGUA E ESGOTO DE RIO BRANCO - SAERB </t>
  </si>
  <si>
    <t>REALIZADO ATÉ O MÊS/ANO (ACUMULADO): JANEIRO A DEZEMBRO/2023</t>
  </si>
  <si>
    <t>Data da emissão: 02 de janeiro de 2024</t>
  </si>
  <si>
    <t>Nome do responsável pela elaboração: Kelly Honorato da Silva Leite</t>
  </si>
  <si>
    <t xml:space="preserve">Nome do titular do Órgão/Entidade/Fundo (no exercício do cargo): Enoque Pereira de Lima 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</si>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</sst>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44" fontId="5" fillId="0" borderId="0" xfId="2" applyFont="1" applyFill="1" applyAlignment="1">
      <alignment vertical="center"/>
    </xf>
    <xf numFmtId="44" fontId="6" fillId="0" borderId="0" xfId="2" applyFont="1" applyFill="1" applyAlignment="1">
      <alignment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Alignment="1">
      <alignment horizontal="center" vertical="center"/>
    </xf>
    <xf numFmtId="44" fontId="6" fillId="0" borderId="0" xfId="2" applyFont="1" applyFill="1" applyBorder="1" applyAlignment="1">
      <alignment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3" fillId="0" borderId="15" xfId="2" applyFont="1" applyFill="1" applyBorder="1" applyAlignment="1">
      <alignment vertical="center"/>
    </xf>
    <xf numFmtId="44" fontId="3" fillId="0" borderId="0" xfId="2" applyFont="1" applyFill="1" applyAlignment="1">
      <alignment horizontal="center" vertical="center"/>
    </xf>
    <xf numFmtId="44" fontId="3" fillId="0" borderId="0" xfId="2" applyFont="1" applyFill="1" applyAlignment="1">
      <alignment vertical="center"/>
    </xf>
    <xf numFmtId="44" fontId="3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4" fontId="5" fillId="0" borderId="0" xfId="2" applyFont="1" applyFill="1" applyAlignment="1">
      <alignment horizontal="right" vertical="center"/>
    </xf>
    <xf numFmtId="44" fontId="6" fillId="0" borderId="0" xfId="2" applyFont="1" applyFill="1" applyAlignment="1">
      <alignment horizontal="right" vertical="center"/>
    </xf>
    <xf numFmtId="44" fontId="6" fillId="0" borderId="0" xfId="2" applyFont="1" applyFill="1" applyBorder="1" applyAlignment="1">
      <alignment horizontal="right" vertical="center"/>
    </xf>
    <xf numFmtId="44" fontId="3" fillId="0" borderId="1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right" vertical="center"/>
    </xf>
    <xf numFmtId="44" fontId="4" fillId="0" borderId="1" xfId="2" applyFont="1" applyFill="1" applyBorder="1" applyAlignment="1">
      <alignment horizontal="right" vertical="center"/>
    </xf>
    <xf numFmtId="44" fontId="4" fillId="0" borderId="1" xfId="2" applyFont="1" applyFill="1" applyBorder="1" applyAlignment="1">
      <alignment vertical="center"/>
    </xf>
    <xf numFmtId="44" fontId="4" fillId="0" borderId="2" xfId="2" applyFont="1" applyFill="1" applyBorder="1" applyAlignment="1">
      <alignment vertical="center"/>
    </xf>
    <xf numFmtId="44" fontId="3" fillId="0" borderId="15" xfId="2" applyFont="1" applyFill="1" applyBorder="1" applyAlignment="1">
      <alignment horizontal="right" vertical="center"/>
    </xf>
    <xf numFmtId="44" fontId="3" fillId="0" borderId="0" xfId="2" applyFont="1" applyFill="1" applyBorder="1" applyAlignment="1">
      <alignment horizontal="right" vertical="center"/>
    </xf>
    <xf numFmtId="44" fontId="3" fillId="0" borderId="0" xfId="2" applyFont="1" applyFill="1" applyAlignment="1">
      <alignment horizontal="right" vertical="center"/>
    </xf>
    <xf numFmtId="44" fontId="4" fillId="0" borderId="0" xfId="2" applyFont="1" applyFill="1" applyAlignment="1">
      <alignment horizontal="right" vertical="center"/>
    </xf>
    <xf numFmtId="44" fontId="3" fillId="0" borderId="0" xfId="2" applyFont="1" applyFill="1" applyBorder="1" applyAlignment="1">
      <alignment vertical="center"/>
    </xf>
    <xf numFmtId="44" fontId="6" fillId="0" borderId="0" xfId="2" applyFont="1" applyFill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right" vertical="center"/>
    </xf>
    <xf numFmtId="44" fontId="3" fillId="0" borderId="0" xfId="2" applyFont="1" applyFill="1" applyBorder="1" applyAlignment="1">
      <alignment horizontal="center" vertical="center"/>
    </xf>
    <xf numFmtId="44" fontId="4" fillId="0" borderId="0" xfId="2" applyFont="1" applyFill="1" applyAlignment="1">
      <alignment horizontal="center" vertical="center"/>
    </xf>
    <xf numFmtId="44" fontId="3" fillId="0" borderId="10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right" vertical="center" wrapText="1"/>
    </xf>
    <xf numFmtId="44" fontId="4" fillId="0" borderId="1" xfId="2" applyFont="1" applyFill="1" applyBorder="1" applyAlignment="1">
      <alignment horizontal="righ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0</xdr:row>
      <xdr:rowOff>85725</xdr:rowOff>
    </xdr:from>
    <xdr:to>
      <xdr:col>1</xdr:col>
      <xdr:colOff>556684</xdr:colOff>
      <xdr:row>3</xdr:row>
      <xdr:rowOff>31751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6" y="85725"/>
          <a:ext cx="559858" cy="51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tabSelected="1" zoomScale="90" zoomScaleNormal="90" workbookViewId="0">
      <selection activeCell="D4" sqref="D4"/>
    </sheetView>
  </sheetViews>
  <sheetFormatPr defaultRowHeight="12.75" x14ac:dyDescent="0.25"/>
  <cols>
    <col min="1" max="1" width="6.140625" style="3" customWidth="1"/>
    <col min="2" max="2" width="14.140625" style="3" bestFit="1" customWidth="1"/>
    <col min="3" max="3" width="12.140625" style="3" bestFit="1" customWidth="1"/>
    <col min="4" max="4" width="10.42578125" style="3" bestFit="1" customWidth="1"/>
    <col min="5" max="5" width="6.42578125" style="3" bestFit="1" customWidth="1"/>
    <col min="6" max="6" width="61" style="3" customWidth="1"/>
    <col min="7" max="7" width="13.5703125" style="85" customWidth="1"/>
    <col min="8" max="8" width="6" style="3" bestFit="1" customWidth="1"/>
    <col min="9" max="9" width="11.28515625" style="3" bestFit="1" customWidth="1"/>
    <col min="10" max="10" width="33.140625" style="6" bestFit="1" customWidth="1"/>
    <col min="11" max="11" width="8.5703125" style="4" bestFit="1" customWidth="1"/>
    <col min="12" max="12" width="16.28515625" style="3" bestFit="1" customWidth="1"/>
    <col min="13" max="13" width="17" style="3" bestFit="1" customWidth="1"/>
    <col min="14" max="14" width="17.5703125" style="3" bestFit="1" customWidth="1"/>
    <col min="15" max="16" width="10.42578125" style="4" bestFit="1" customWidth="1"/>
    <col min="17" max="17" width="34" style="3" customWidth="1"/>
    <col min="18" max="19" width="17" style="3" customWidth="1"/>
    <col min="20" max="20" width="11.7109375" style="3" customWidth="1"/>
    <col min="21" max="21" width="15.7109375" style="3" customWidth="1"/>
    <col min="22" max="22" width="12.5703125" style="101" customWidth="1"/>
    <col min="23" max="23" width="13.85546875" style="85" customWidth="1"/>
    <col min="24" max="24" width="12.5703125" style="107" customWidth="1"/>
    <col min="25" max="25" width="9" style="107" customWidth="1"/>
    <col min="26" max="26" width="16.42578125" style="85" customWidth="1"/>
    <col min="27" max="27" width="17" style="3" customWidth="1"/>
    <col min="28" max="28" width="13.140625" style="85" customWidth="1"/>
    <col min="29" max="29" width="14.140625" style="85" customWidth="1"/>
    <col min="30" max="30" width="13.5703125" style="3" customWidth="1"/>
    <col min="31" max="31" width="16.42578125" style="3" customWidth="1"/>
    <col min="32" max="32" width="21.140625" style="3" customWidth="1"/>
    <col min="33" max="16384" width="9.140625" style="3"/>
  </cols>
  <sheetData>
    <row r="1" spans="1:35" s="30" customFormat="1" ht="15" x14ac:dyDescent="0.25">
      <c r="G1" s="70"/>
      <c r="J1" s="32"/>
      <c r="K1" s="31"/>
      <c r="O1" s="31"/>
      <c r="P1" s="31"/>
      <c r="V1" s="90"/>
      <c r="W1" s="70"/>
      <c r="X1" s="73"/>
      <c r="Y1" s="73"/>
      <c r="Z1" s="70"/>
      <c r="AB1" s="70"/>
      <c r="AC1" s="70"/>
    </row>
    <row r="2" spans="1:35" s="30" customFormat="1" ht="15" x14ac:dyDescent="0.25">
      <c r="G2" s="70"/>
      <c r="J2" s="32"/>
      <c r="K2" s="31"/>
      <c r="O2" s="31"/>
      <c r="P2" s="31"/>
      <c r="V2" s="90"/>
      <c r="W2" s="70"/>
      <c r="X2" s="73"/>
      <c r="Y2" s="73"/>
      <c r="Z2" s="70"/>
      <c r="AB2" s="70"/>
      <c r="AC2" s="70"/>
    </row>
    <row r="3" spans="1:35" s="30" customFormat="1" ht="15" x14ac:dyDescent="0.25">
      <c r="G3" s="70"/>
      <c r="J3" s="32"/>
      <c r="K3" s="31"/>
      <c r="O3" s="31"/>
      <c r="P3" s="31"/>
      <c r="V3" s="90"/>
      <c r="W3" s="70"/>
      <c r="X3" s="73"/>
      <c r="Y3" s="73"/>
      <c r="Z3" s="70"/>
      <c r="AB3" s="70"/>
      <c r="AC3" s="70"/>
    </row>
    <row r="4" spans="1:35" s="32" customFormat="1" ht="15" x14ac:dyDescent="0.25">
      <c r="A4" s="32" t="s">
        <v>53</v>
      </c>
      <c r="G4" s="71"/>
      <c r="K4" s="33"/>
      <c r="O4" s="33"/>
      <c r="P4" s="33"/>
      <c r="V4" s="91"/>
      <c r="W4" s="71"/>
      <c r="X4" s="103"/>
      <c r="Y4" s="103"/>
      <c r="Z4" s="71"/>
      <c r="AB4" s="71"/>
      <c r="AC4" s="71"/>
    </row>
    <row r="5" spans="1:35" s="30" customFormat="1" ht="15" x14ac:dyDescent="0.25">
      <c r="G5" s="70"/>
      <c r="J5" s="32"/>
      <c r="K5" s="31"/>
      <c r="O5" s="31"/>
      <c r="P5" s="31"/>
      <c r="V5" s="90"/>
      <c r="W5" s="70"/>
      <c r="X5" s="73"/>
      <c r="Y5" s="73"/>
      <c r="Z5" s="70"/>
      <c r="AB5" s="70"/>
      <c r="AC5" s="70"/>
    </row>
    <row r="6" spans="1:35" s="32" customFormat="1" ht="15" x14ac:dyDescent="0.25">
      <c r="A6" s="32" t="s">
        <v>70</v>
      </c>
      <c r="G6" s="71"/>
      <c r="K6" s="33"/>
      <c r="O6" s="33"/>
      <c r="P6" s="33"/>
      <c r="V6" s="91"/>
      <c r="W6" s="71"/>
      <c r="X6" s="103"/>
      <c r="Y6" s="103"/>
      <c r="Z6" s="71"/>
      <c r="AB6" s="71"/>
      <c r="AC6" s="71"/>
    </row>
    <row r="7" spans="1:35" s="30" customFormat="1" ht="15" x14ac:dyDescent="0.25">
      <c r="A7" s="30" t="s">
        <v>68</v>
      </c>
      <c r="G7" s="70"/>
      <c r="J7" s="32"/>
      <c r="K7" s="31"/>
      <c r="L7" s="34"/>
      <c r="M7" s="34"/>
      <c r="N7" s="34"/>
      <c r="O7" s="31"/>
      <c r="P7" s="31"/>
      <c r="Q7" s="34"/>
      <c r="R7" s="34"/>
      <c r="S7" s="34"/>
      <c r="T7" s="34"/>
      <c r="U7" s="34"/>
      <c r="V7" s="90"/>
      <c r="W7" s="72"/>
      <c r="X7" s="73"/>
      <c r="Y7" s="73"/>
      <c r="Z7" s="72"/>
      <c r="AA7" s="34"/>
      <c r="AB7" s="72"/>
      <c r="AC7" s="72"/>
      <c r="AD7" s="34"/>
      <c r="AE7" s="34"/>
      <c r="AF7" s="34"/>
      <c r="AG7" s="34"/>
      <c r="AH7" s="34"/>
      <c r="AI7" s="34"/>
    </row>
    <row r="8" spans="1:35" s="30" customFormat="1" ht="15" x14ac:dyDescent="0.25">
      <c r="A8" s="30" t="s">
        <v>138</v>
      </c>
      <c r="F8" s="34"/>
      <c r="G8" s="72"/>
      <c r="H8" s="34"/>
      <c r="I8" s="34"/>
      <c r="J8" s="52"/>
      <c r="K8" s="31"/>
      <c r="L8" s="34"/>
      <c r="M8" s="34"/>
      <c r="N8" s="34"/>
      <c r="O8" s="31"/>
      <c r="P8" s="31"/>
      <c r="Q8" s="34"/>
      <c r="R8" s="34"/>
      <c r="S8" s="34"/>
      <c r="T8" s="34"/>
      <c r="U8" s="34"/>
      <c r="V8" s="90"/>
      <c r="W8" s="72"/>
      <c r="X8" s="73"/>
      <c r="Y8" s="73"/>
      <c r="Z8" s="72"/>
      <c r="AA8" s="34"/>
      <c r="AB8" s="72"/>
      <c r="AC8" s="72"/>
      <c r="AD8" s="34"/>
      <c r="AE8" s="34"/>
      <c r="AF8" s="34"/>
      <c r="AG8" s="34"/>
      <c r="AH8" s="34"/>
      <c r="AI8" s="34"/>
    </row>
    <row r="9" spans="1:35" s="30" customFormat="1" ht="15" x14ac:dyDescent="0.25">
      <c r="B9" s="31"/>
      <c r="C9" s="31"/>
      <c r="D9" s="31"/>
      <c r="E9" s="31"/>
      <c r="F9" s="31"/>
      <c r="G9" s="73"/>
      <c r="H9" s="31"/>
      <c r="I9" s="31"/>
      <c r="J9" s="3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90"/>
      <c r="W9" s="73"/>
      <c r="X9" s="73"/>
      <c r="Y9" s="73"/>
      <c r="Z9" s="73"/>
      <c r="AA9" s="31"/>
      <c r="AB9" s="73"/>
      <c r="AC9" s="73"/>
      <c r="AD9" s="31"/>
      <c r="AE9" s="31"/>
      <c r="AF9" s="31"/>
      <c r="AG9" s="31"/>
      <c r="AH9" s="31"/>
      <c r="AI9" s="31"/>
    </row>
    <row r="10" spans="1:35" s="30" customFormat="1" ht="15" x14ac:dyDescent="0.25">
      <c r="A10" s="32" t="s">
        <v>139</v>
      </c>
      <c r="G10" s="70"/>
      <c r="J10" s="32"/>
      <c r="K10" s="31"/>
      <c r="O10" s="31"/>
      <c r="P10" s="31"/>
      <c r="V10" s="90"/>
      <c r="W10" s="70"/>
      <c r="X10" s="73"/>
      <c r="Y10" s="73"/>
      <c r="Z10" s="70"/>
      <c r="AB10" s="70"/>
      <c r="AC10" s="70"/>
    </row>
    <row r="11" spans="1:35" s="30" customFormat="1" ht="15" x14ac:dyDescent="0.25">
      <c r="A11" s="32" t="s">
        <v>140</v>
      </c>
      <c r="G11" s="70"/>
      <c r="J11" s="32"/>
      <c r="K11" s="31"/>
      <c r="O11" s="31"/>
      <c r="P11" s="31"/>
      <c r="V11" s="90"/>
      <c r="W11" s="70"/>
      <c r="X11" s="73"/>
      <c r="Y11" s="73"/>
      <c r="Z11" s="70"/>
      <c r="AB11" s="70"/>
      <c r="AC11" s="70"/>
    </row>
    <row r="12" spans="1:35" s="30" customFormat="1" ht="15" x14ac:dyDescent="0.25">
      <c r="G12" s="70"/>
      <c r="J12" s="32"/>
      <c r="K12" s="31"/>
      <c r="O12" s="31"/>
      <c r="P12" s="31"/>
      <c r="V12" s="90"/>
      <c r="W12" s="70"/>
      <c r="X12" s="73"/>
      <c r="Y12" s="73"/>
      <c r="Z12" s="70"/>
      <c r="AB12" s="70"/>
      <c r="AC12" s="70"/>
    </row>
    <row r="13" spans="1:35" s="30" customFormat="1" ht="15.75" thickBot="1" x14ac:dyDescent="0.3">
      <c r="A13" s="35" t="s">
        <v>62</v>
      </c>
      <c r="B13" s="35"/>
      <c r="C13" s="35"/>
      <c r="D13" s="35"/>
      <c r="E13" s="35"/>
      <c r="F13" s="35"/>
      <c r="G13" s="74"/>
      <c r="H13" s="35"/>
      <c r="I13" s="35"/>
      <c r="J13" s="35"/>
      <c r="K13" s="36"/>
      <c r="L13" s="35"/>
      <c r="M13" s="35"/>
      <c r="N13" s="35"/>
      <c r="O13" s="36"/>
      <c r="P13" s="36"/>
      <c r="Q13" s="35"/>
      <c r="R13" s="35"/>
      <c r="S13" s="35"/>
      <c r="T13" s="35"/>
      <c r="U13" s="35"/>
      <c r="V13" s="92"/>
      <c r="W13" s="74"/>
      <c r="X13" s="104"/>
      <c r="Y13" s="104"/>
      <c r="Z13" s="74"/>
      <c r="AA13" s="35"/>
      <c r="AB13" s="74"/>
      <c r="AC13" s="74"/>
      <c r="AD13" s="35"/>
      <c r="AE13" s="35"/>
      <c r="AF13" s="35"/>
    </row>
    <row r="14" spans="1:35" x14ac:dyDescent="0.25">
      <c r="A14" s="46" t="s">
        <v>17</v>
      </c>
      <c r="B14" s="9" t="s">
        <v>0</v>
      </c>
      <c r="C14" s="9"/>
      <c r="D14" s="9"/>
      <c r="E14" s="9"/>
      <c r="F14" s="9"/>
      <c r="G14" s="9"/>
      <c r="H14" s="9"/>
      <c r="I14" s="9"/>
      <c r="J14" s="9" t="s">
        <v>28</v>
      </c>
      <c r="K14" s="9"/>
      <c r="L14" s="9"/>
      <c r="M14" s="9"/>
      <c r="N14" s="9"/>
      <c r="O14" s="9" t="s">
        <v>1</v>
      </c>
      <c r="P14" s="9"/>
      <c r="Q14" s="9"/>
      <c r="R14" s="9"/>
      <c r="S14" s="9" t="s">
        <v>2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3</v>
      </c>
      <c r="AE14" s="10"/>
      <c r="AF14" s="11" t="s">
        <v>144</v>
      </c>
    </row>
    <row r="15" spans="1:35" x14ac:dyDescent="0.25">
      <c r="A15" s="47"/>
      <c r="B15" s="13" t="s">
        <v>18</v>
      </c>
      <c r="C15" s="12" t="s">
        <v>4</v>
      </c>
      <c r="D15" s="13" t="s">
        <v>5</v>
      </c>
      <c r="E15" s="13" t="s">
        <v>6</v>
      </c>
      <c r="F15" s="13" t="s">
        <v>15</v>
      </c>
      <c r="G15" s="75" t="s">
        <v>55</v>
      </c>
      <c r="H15" s="12" t="s">
        <v>63</v>
      </c>
      <c r="I15" s="12" t="s">
        <v>7</v>
      </c>
      <c r="J15" s="13" t="s">
        <v>8</v>
      </c>
      <c r="K15" s="13" t="s">
        <v>9</v>
      </c>
      <c r="L15" s="13" t="s">
        <v>27</v>
      </c>
      <c r="M15" s="12" t="s">
        <v>10</v>
      </c>
      <c r="N15" s="13" t="s">
        <v>11</v>
      </c>
      <c r="O15" s="13" t="s">
        <v>12</v>
      </c>
      <c r="P15" s="13" t="s">
        <v>13</v>
      </c>
      <c r="Q15" s="13" t="s">
        <v>19</v>
      </c>
      <c r="R15" s="12" t="s">
        <v>14</v>
      </c>
      <c r="S15" s="12" t="s">
        <v>67</v>
      </c>
      <c r="T15" s="12" t="s">
        <v>54</v>
      </c>
      <c r="U15" s="12" t="s">
        <v>20</v>
      </c>
      <c r="V15" s="13" t="s">
        <v>21</v>
      </c>
      <c r="W15" s="13"/>
      <c r="X15" s="13"/>
      <c r="Y15" s="13"/>
      <c r="Z15" s="13"/>
      <c r="AA15" s="12" t="s">
        <v>69</v>
      </c>
      <c r="AB15" s="75" t="s">
        <v>22</v>
      </c>
      <c r="AC15" s="75" t="s">
        <v>25</v>
      </c>
      <c r="AD15" s="14"/>
      <c r="AE15" s="14"/>
      <c r="AF15" s="15"/>
    </row>
    <row r="16" spans="1:35" ht="25.5" x14ac:dyDescent="0.25">
      <c r="A16" s="47"/>
      <c r="B16" s="13"/>
      <c r="C16" s="12"/>
      <c r="D16" s="13"/>
      <c r="E16" s="13"/>
      <c r="F16" s="13"/>
      <c r="G16" s="75"/>
      <c r="H16" s="12"/>
      <c r="I16" s="12"/>
      <c r="J16" s="13"/>
      <c r="K16" s="13"/>
      <c r="L16" s="13"/>
      <c r="M16" s="12"/>
      <c r="N16" s="13"/>
      <c r="O16" s="13"/>
      <c r="P16" s="13"/>
      <c r="Q16" s="13"/>
      <c r="R16" s="12"/>
      <c r="S16" s="12"/>
      <c r="T16" s="12"/>
      <c r="U16" s="12"/>
      <c r="V16" s="93" t="s">
        <v>23</v>
      </c>
      <c r="W16" s="93" t="s">
        <v>24</v>
      </c>
      <c r="X16" s="93" t="s">
        <v>16</v>
      </c>
      <c r="Y16" s="93" t="s">
        <v>29</v>
      </c>
      <c r="Z16" s="93" t="s">
        <v>30</v>
      </c>
      <c r="AA16" s="12"/>
      <c r="AB16" s="75"/>
      <c r="AC16" s="75"/>
      <c r="AD16" s="16" t="s">
        <v>5</v>
      </c>
      <c r="AE16" s="16" t="s">
        <v>26</v>
      </c>
      <c r="AF16" s="15"/>
    </row>
    <row r="17" spans="1:32" s="4" customFormat="1" ht="13.5" thickBot="1" x14ac:dyDescent="0.3">
      <c r="A17" s="48"/>
      <c r="B17" s="49" t="s">
        <v>31</v>
      </c>
      <c r="C17" s="49" t="s">
        <v>56</v>
      </c>
      <c r="D17" s="49" t="s">
        <v>57</v>
      </c>
      <c r="E17" s="49" t="s">
        <v>32</v>
      </c>
      <c r="F17" s="49" t="s">
        <v>33</v>
      </c>
      <c r="G17" s="76" t="s">
        <v>34</v>
      </c>
      <c r="H17" s="49" t="s">
        <v>35</v>
      </c>
      <c r="I17" s="49" t="s">
        <v>36</v>
      </c>
      <c r="J17" s="49" t="s">
        <v>37</v>
      </c>
      <c r="K17" s="49" t="s">
        <v>38</v>
      </c>
      <c r="L17" s="49" t="s">
        <v>39</v>
      </c>
      <c r="M17" s="49" t="s">
        <v>40</v>
      </c>
      <c r="N17" s="49" t="s">
        <v>41</v>
      </c>
      <c r="O17" s="49" t="s">
        <v>42</v>
      </c>
      <c r="P17" s="49" t="s">
        <v>43</v>
      </c>
      <c r="Q17" s="49" t="s">
        <v>44</v>
      </c>
      <c r="R17" s="49" t="s">
        <v>45</v>
      </c>
      <c r="S17" s="49" t="s">
        <v>46</v>
      </c>
      <c r="T17" s="49" t="s">
        <v>47</v>
      </c>
      <c r="U17" s="49" t="s">
        <v>58</v>
      </c>
      <c r="V17" s="76" t="s">
        <v>48</v>
      </c>
      <c r="W17" s="76" t="s">
        <v>49</v>
      </c>
      <c r="X17" s="76" t="s">
        <v>64</v>
      </c>
      <c r="Y17" s="76" t="s">
        <v>51</v>
      </c>
      <c r="Z17" s="76" t="s">
        <v>59</v>
      </c>
      <c r="AA17" s="49" t="s">
        <v>50</v>
      </c>
      <c r="AB17" s="76" t="s">
        <v>52</v>
      </c>
      <c r="AC17" s="108" t="s">
        <v>65</v>
      </c>
      <c r="AD17" s="50" t="s">
        <v>60</v>
      </c>
      <c r="AE17" s="49" t="s">
        <v>61</v>
      </c>
      <c r="AF17" s="51" t="s">
        <v>66</v>
      </c>
    </row>
    <row r="18" spans="1:32" s="4" customFormat="1" ht="76.5" x14ac:dyDescent="0.25">
      <c r="A18" s="37">
        <v>1</v>
      </c>
      <c r="B18" s="37" t="s">
        <v>93</v>
      </c>
      <c r="C18" s="38">
        <v>74</v>
      </c>
      <c r="D18" s="39">
        <v>45012</v>
      </c>
      <c r="E18" s="40">
        <v>13503</v>
      </c>
      <c r="F18" s="41" t="s">
        <v>84</v>
      </c>
      <c r="G18" s="77">
        <v>413.66</v>
      </c>
      <c r="H18" s="37">
        <v>8</v>
      </c>
      <c r="I18" s="37" t="s">
        <v>85</v>
      </c>
      <c r="J18" s="86" t="s">
        <v>86</v>
      </c>
      <c r="K18" s="37">
        <v>700129</v>
      </c>
      <c r="L18" s="37" t="s">
        <v>87</v>
      </c>
      <c r="M18" s="42" t="s">
        <v>88</v>
      </c>
      <c r="N18" s="42" t="s">
        <v>74</v>
      </c>
      <c r="O18" s="39">
        <v>44896</v>
      </c>
      <c r="P18" s="39">
        <v>44897</v>
      </c>
      <c r="Q18" s="43" t="s">
        <v>89</v>
      </c>
      <c r="R18" s="37" t="s">
        <v>76</v>
      </c>
      <c r="S18" s="37" t="s">
        <v>77</v>
      </c>
      <c r="T18" s="44" t="s">
        <v>78</v>
      </c>
      <c r="U18" s="37" t="s">
        <v>92</v>
      </c>
      <c r="V18" s="94">
        <v>620.49</v>
      </c>
      <c r="W18" s="94">
        <v>620.49</v>
      </c>
      <c r="X18" s="94">
        <f>W18-V18</f>
        <v>0</v>
      </c>
      <c r="Y18" s="94">
        <v>0</v>
      </c>
      <c r="Z18" s="94">
        <v>0</v>
      </c>
      <c r="AA18" s="37" t="s">
        <v>79</v>
      </c>
      <c r="AB18" s="94">
        <v>5725.94</v>
      </c>
      <c r="AC18" s="109">
        <f>W18+AB18</f>
        <v>6346.4299999999994</v>
      </c>
      <c r="AD18" s="45" t="s">
        <v>102</v>
      </c>
      <c r="AE18" s="37" t="s">
        <v>100</v>
      </c>
      <c r="AF18" s="37" t="s">
        <v>101</v>
      </c>
    </row>
    <row r="19" spans="1:32" s="4" customFormat="1" ht="76.5" x14ac:dyDescent="0.25">
      <c r="A19" s="17">
        <v>2</v>
      </c>
      <c r="B19" s="17" t="s">
        <v>96</v>
      </c>
      <c r="C19" s="18">
        <v>89</v>
      </c>
      <c r="D19" s="19">
        <v>45050</v>
      </c>
      <c r="E19" s="20">
        <v>13528</v>
      </c>
      <c r="F19" s="21" t="s">
        <v>84</v>
      </c>
      <c r="G19" s="78">
        <v>420</v>
      </c>
      <c r="H19" s="17">
        <v>8</v>
      </c>
      <c r="I19" s="17" t="s">
        <v>85</v>
      </c>
      <c r="J19" s="87" t="s">
        <v>95</v>
      </c>
      <c r="K19" s="17">
        <v>713276</v>
      </c>
      <c r="L19" s="22" t="s">
        <v>72</v>
      </c>
      <c r="M19" s="22" t="s">
        <v>97</v>
      </c>
      <c r="N19" s="22" t="s">
        <v>98</v>
      </c>
      <c r="O19" s="19">
        <v>44896</v>
      </c>
      <c r="P19" s="19">
        <v>44897</v>
      </c>
      <c r="Q19" s="23" t="s">
        <v>89</v>
      </c>
      <c r="R19" s="17" t="s">
        <v>76</v>
      </c>
      <c r="S19" s="17" t="s">
        <v>77</v>
      </c>
      <c r="T19" s="24" t="s">
        <v>78</v>
      </c>
      <c r="U19" s="17" t="s">
        <v>99</v>
      </c>
      <c r="V19" s="95">
        <v>620.49</v>
      </c>
      <c r="W19" s="95">
        <v>620.49</v>
      </c>
      <c r="X19" s="95">
        <f t="shared" ref="X19:X27" si="0">W19-V19</f>
        <v>0</v>
      </c>
      <c r="Y19" s="95">
        <v>0</v>
      </c>
      <c r="Z19" s="95">
        <v>0</v>
      </c>
      <c r="AA19" s="17" t="s">
        <v>79</v>
      </c>
      <c r="AB19" s="95">
        <v>5725.94</v>
      </c>
      <c r="AC19" s="110">
        <f>W19+AB19</f>
        <v>6346.4299999999994</v>
      </c>
      <c r="AD19" s="25" t="s">
        <v>102</v>
      </c>
      <c r="AE19" s="17" t="s">
        <v>100</v>
      </c>
      <c r="AF19" s="17" t="s">
        <v>101</v>
      </c>
    </row>
    <row r="20" spans="1:32" ht="38.25" x14ac:dyDescent="0.25">
      <c r="A20" s="17">
        <v>3</v>
      </c>
      <c r="B20" s="17" t="s">
        <v>94</v>
      </c>
      <c r="C20" s="17">
        <v>235</v>
      </c>
      <c r="D20" s="19">
        <v>45064</v>
      </c>
      <c r="E20" s="20">
        <v>13537</v>
      </c>
      <c r="F20" s="23" t="s">
        <v>115</v>
      </c>
      <c r="G20" s="78">
        <v>689.43</v>
      </c>
      <c r="H20" s="17">
        <v>8</v>
      </c>
      <c r="I20" s="17">
        <v>6</v>
      </c>
      <c r="J20" s="88" t="s">
        <v>71</v>
      </c>
      <c r="K20" s="17">
        <v>714042</v>
      </c>
      <c r="L20" s="22" t="s">
        <v>72</v>
      </c>
      <c r="M20" s="22" t="s">
        <v>73</v>
      </c>
      <c r="N20" s="22" t="s">
        <v>74</v>
      </c>
      <c r="O20" s="19">
        <v>45067</v>
      </c>
      <c r="P20" s="19">
        <v>45073</v>
      </c>
      <c r="Q20" s="23" t="s">
        <v>75</v>
      </c>
      <c r="R20" s="17" t="s">
        <v>76</v>
      </c>
      <c r="S20" s="17" t="s">
        <v>77</v>
      </c>
      <c r="T20" s="24" t="s">
        <v>78</v>
      </c>
      <c r="U20" s="17" t="s">
        <v>90</v>
      </c>
      <c r="V20" s="95">
        <v>4136.58</v>
      </c>
      <c r="W20" s="95">
        <v>4136.58</v>
      </c>
      <c r="X20" s="95">
        <f t="shared" si="0"/>
        <v>0</v>
      </c>
      <c r="Y20" s="95">
        <v>0</v>
      </c>
      <c r="Z20" s="95">
        <v>0</v>
      </c>
      <c r="AA20" s="17" t="s">
        <v>79</v>
      </c>
      <c r="AB20" s="95">
        <v>3967.92</v>
      </c>
      <c r="AC20" s="95">
        <f>W20+AB20</f>
        <v>8104.5</v>
      </c>
      <c r="AD20" s="25" t="s">
        <v>103</v>
      </c>
      <c r="AE20" s="25" t="s">
        <v>100</v>
      </c>
      <c r="AF20" s="17" t="s">
        <v>101</v>
      </c>
    </row>
    <row r="21" spans="1:32" ht="38.25" x14ac:dyDescent="0.25">
      <c r="A21" s="17">
        <v>4</v>
      </c>
      <c r="B21" s="17" t="s">
        <v>94</v>
      </c>
      <c r="C21" s="17">
        <v>240</v>
      </c>
      <c r="D21" s="19">
        <v>45064</v>
      </c>
      <c r="E21" s="20">
        <v>13537</v>
      </c>
      <c r="F21" s="23" t="s">
        <v>115</v>
      </c>
      <c r="G21" s="78">
        <v>689.43</v>
      </c>
      <c r="H21" s="17">
        <v>8</v>
      </c>
      <c r="I21" s="17">
        <v>6</v>
      </c>
      <c r="J21" s="88" t="s">
        <v>80</v>
      </c>
      <c r="K21" s="17">
        <v>713919</v>
      </c>
      <c r="L21" s="22" t="s">
        <v>83</v>
      </c>
      <c r="M21" s="22" t="s">
        <v>82</v>
      </c>
      <c r="N21" s="22" t="s">
        <v>81</v>
      </c>
      <c r="O21" s="19">
        <v>45067</v>
      </c>
      <c r="P21" s="19">
        <v>45073</v>
      </c>
      <c r="Q21" s="23" t="s">
        <v>75</v>
      </c>
      <c r="R21" s="17" t="s">
        <v>76</v>
      </c>
      <c r="S21" s="17" t="s">
        <v>77</v>
      </c>
      <c r="T21" s="24" t="s">
        <v>78</v>
      </c>
      <c r="U21" s="17" t="s">
        <v>91</v>
      </c>
      <c r="V21" s="95">
        <v>4136.58</v>
      </c>
      <c r="W21" s="95">
        <v>4136.58</v>
      </c>
      <c r="X21" s="95">
        <f t="shared" si="0"/>
        <v>0</v>
      </c>
      <c r="Y21" s="95">
        <v>0</v>
      </c>
      <c r="Z21" s="95">
        <v>0</v>
      </c>
      <c r="AA21" s="17" t="s">
        <v>79</v>
      </c>
      <c r="AB21" s="95">
        <v>3967.92</v>
      </c>
      <c r="AC21" s="95">
        <f t="shared" ref="AC21" si="1">W21+AB21</f>
        <v>8104.5</v>
      </c>
      <c r="AD21" s="25" t="s">
        <v>103</v>
      </c>
      <c r="AE21" s="25" t="s">
        <v>100</v>
      </c>
      <c r="AF21" s="17" t="s">
        <v>101</v>
      </c>
    </row>
    <row r="22" spans="1:32" ht="102" x14ac:dyDescent="0.25">
      <c r="A22" s="17">
        <v>5</v>
      </c>
      <c r="B22" s="17" t="s">
        <v>124</v>
      </c>
      <c r="C22" s="17">
        <v>356</v>
      </c>
      <c r="D22" s="19">
        <v>45128</v>
      </c>
      <c r="E22" s="20">
        <v>13580</v>
      </c>
      <c r="F22" s="23" t="s">
        <v>109</v>
      </c>
      <c r="G22" s="78">
        <v>689.43</v>
      </c>
      <c r="H22" s="17">
        <v>8</v>
      </c>
      <c r="I22" s="17" t="s">
        <v>106</v>
      </c>
      <c r="J22" s="88" t="s">
        <v>105</v>
      </c>
      <c r="K22" s="17">
        <v>710684</v>
      </c>
      <c r="L22" s="22" t="s">
        <v>72</v>
      </c>
      <c r="M22" s="22" t="s">
        <v>112</v>
      </c>
      <c r="N22" s="22" t="s">
        <v>81</v>
      </c>
      <c r="O22" s="19">
        <v>45131</v>
      </c>
      <c r="P22" s="19">
        <v>45134</v>
      </c>
      <c r="Q22" s="23" t="s">
        <v>113</v>
      </c>
      <c r="R22" s="17" t="s">
        <v>104</v>
      </c>
      <c r="S22" s="17" t="s">
        <v>77</v>
      </c>
      <c r="T22" s="24" t="s">
        <v>78</v>
      </c>
      <c r="U22" s="17" t="s">
        <v>118</v>
      </c>
      <c r="V22" s="96">
        <v>965.19</v>
      </c>
      <c r="W22" s="96">
        <v>965.19</v>
      </c>
      <c r="X22" s="95">
        <f t="shared" si="0"/>
        <v>0</v>
      </c>
      <c r="Y22" s="95">
        <v>0</v>
      </c>
      <c r="Z22" s="95">
        <v>0</v>
      </c>
      <c r="AA22" s="17" t="s">
        <v>120</v>
      </c>
      <c r="AB22" s="95">
        <v>0</v>
      </c>
      <c r="AC22" s="95">
        <f>W22+AB22</f>
        <v>965.19</v>
      </c>
      <c r="AD22" s="25" t="s">
        <v>121</v>
      </c>
      <c r="AE22" s="25" t="s">
        <v>100</v>
      </c>
      <c r="AF22" s="17" t="s">
        <v>101</v>
      </c>
    </row>
    <row r="23" spans="1:32" ht="102" x14ac:dyDescent="0.25">
      <c r="A23" s="17">
        <v>6</v>
      </c>
      <c r="B23" s="17" t="s">
        <v>123</v>
      </c>
      <c r="C23" s="17">
        <v>357</v>
      </c>
      <c r="D23" s="26">
        <v>45128</v>
      </c>
      <c r="E23" s="20">
        <v>13580</v>
      </c>
      <c r="F23" s="23" t="s">
        <v>109</v>
      </c>
      <c r="G23" s="78">
        <v>689.43</v>
      </c>
      <c r="H23" s="17">
        <v>8</v>
      </c>
      <c r="I23" s="17" t="s">
        <v>106</v>
      </c>
      <c r="J23" s="88" t="s">
        <v>80</v>
      </c>
      <c r="K23" s="17">
        <v>713919</v>
      </c>
      <c r="L23" s="22" t="s">
        <v>83</v>
      </c>
      <c r="M23" s="22" t="s">
        <v>82</v>
      </c>
      <c r="N23" s="22" t="s">
        <v>81</v>
      </c>
      <c r="O23" s="19">
        <v>45131</v>
      </c>
      <c r="P23" s="19">
        <v>45131</v>
      </c>
      <c r="Q23" s="23" t="s">
        <v>113</v>
      </c>
      <c r="R23" s="17" t="s">
        <v>104</v>
      </c>
      <c r="S23" s="17" t="s">
        <v>77</v>
      </c>
      <c r="T23" s="24" t="s">
        <v>78</v>
      </c>
      <c r="U23" s="17" t="s">
        <v>119</v>
      </c>
      <c r="V23" s="96">
        <v>965.19</v>
      </c>
      <c r="W23" s="96">
        <v>965.19</v>
      </c>
      <c r="X23" s="95">
        <f t="shared" si="0"/>
        <v>0</v>
      </c>
      <c r="Y23" s="95">
        <v>0</v>
      </c>
      <c r="Z23" s="95">
        <v>0</v>
      </c>
      <c r="AA23" s="17" t="s">
        <v>120</v>
      </c>
      <c r="AB23" s="95">
        <v>0</v>
      </c>
      <c r="AC23" s="95">
        <f>AB23+W23</f>
        <v>965.19</v>
      </c>
      <c r="AD23" s="25" t="s">
        <v>121</v>
      </c>
      <c r="AE23" s="25" t="s">
        <v>100</v>
      </c>
      <c r="AF23" s="17" t="s">
        <v>101</v>
      </c>
    </row>
    <row r="24" spans="1:32" ht="76.5" x14ac:dyDescent="0.25">
      <c r="A24" s="17">
        <v>7</v>
      </c>
      <c r="B24" s="17" t="s">
        <v>110</v>
      </c>
      <c r="C24" s="17">
        <v>420</v>
      </c>
      <c r="D24" s="26">
        <v>45149</v>
      </c>
      <c r="E24" s="20">
        <v>13594</v>
      </c>
      <c r="F24" s="23" t="s">
        <v>108</v>
      </c>
      <c r="G24" s="78">
        <v>689.43</v>
      </c>
      <c r="H24" s="17">
        <v>8</v>
      </c>
      <c r="I24" s="17" t="s">
        <v>107</v>
      </c>
      <c r="J24" s="88" t="s">
        <v>105</v>
      </c>
      <c r="K24" s="17">
        <v>710684</v>
      </c>
      <c r="L24" s="22" t="s">
        <v>72</v>
      </c>
      <c r="M24" s="22" t="s">
        <v>112</v>
      </c>
      <c r="N24" s="22" t="s">
        <v>81</v>
      </c>
      <c r="O24" s="19">
        <v>45152</v>
      </c>
      <c r="P24" s="19">
        <v>45156</v>
      </c>
      <c r="Q24" s="23" t="s">
        <v>114</v>
      </c>
      <c r="R24" s="17" t="s">
        <v>76</v>
      </c>
      <c r="S24" s="17" t="s">
        <v>77</v>
      </c>
      <c r="T24" s="24" t="s">
        <v>78</v>
      </c>
      <c r="U24" s="17" t="s">
        <v>117</v>
      </c>
      <c r="V24" s="96">
        <v>3102.44</v>
      </c>
      <c r="W24" s="96">
        <v>3102.44</v>
      </c>
      <c r="X24" s="95">
        <f t="shared" si="0"/>
        <v>0</v>
      </c>
      <c r="Y24" s="95">
        <v>0</v>
      </c>
      <c r="Z24" s="95">
        <v>0</v>
      </c>
      <c r="AA24" s="27" t="s">
        <v>122</v>
      </c>
      <c r="AB24" s="95">
        <v>7264.54</v>
      </c>
      <c r="AC24" s="95">
        <f>V24+AB24</f>
        <v>10366.98</v>
      </c>
      <c r="AD24" s="25" t="s">
        <v>126</v>
      </c>
      <c r="AE24" s="25" t="s">
        <v>100</v>
      </c>
      <c r="AF24" s="17" t="s">
        <v>101</v>
      </c>
    </row>
    <row r="25" spans="1:32" ht="76.5" x14ac:dyDescent="0.25">
      <c r="A25" s="17">
        <v>8</v>
      </c>
      <c r="B25" s="17" t="s">
        <v>111</v>
      </c>
      <c r="C25" s="17">
        <v>419</v>
      </c>
      <c r="D25" s="26">
        <v>45149</v>
      </c>
      <c r="E25" s="20">
        <v>13594</v>
      </c>
      <c r="F25" s="23" t="s">
        <v>108</v>
      </c>
      <c r="G25" s="78">
        <v>689.43</v>
      </c>
      <c r="H25" s="17">
        <v>8</v>
      </c>
      <c r="I25" s="17" t="s">
        <v>107</v>
      </c>
      <c r="J25" s="88" t="s">
        <v>80</v>
      </c>
      <c r="K25" s="17">
        <v>713919</v>
      </c>
      <c r="L25" s="22" t="s">
        <v>83</v>
      </c>
      <c r="M25" s="22" t="s">
        <v>82</v>
      </c>
      <c r="N25" s="22" t="s">
        <v>81</v>
      </c>
      <c r="O25" s="19">
        <v>45152</v>
      </c>
      <c r="P25" s="19">
        <v>45156</v>
      </c>
      <c r="Q25" s="23" t="s">
        <v>114</v>
      </c>
      <c r="R25" s="17" t="s">
        <v>76</v>
      </c>
      <c r="S25" s="17" t="s">
        <v>77</v>
      </c>
      <c r="T25" s="24" t="s">
        <v>78</v>
      </c>
      <c r="U25" s="17" t="s">
        <v>116</v>
      </c>
      <c r="V25" s="96">
        <v>3102.44</v>
      </c>
      <c r="W25" s="96">
        <v>3102.44</v>
      </c>
      <c r="X25" s="95">
        <f t="shared" si="0"/>
        <v>0</v>
      </c>
      <c r="Y25" s="95">
        <v>0</v>
      </c>
      <c r="Z25" s="95">
        <v>0</v>
      </c>
      <c r="AA25" s="27" t="s">
        <v>79</v>
      </c>
      <c r="AB25" s="95">
        <v>5966.67</v>
      </c>
      <c r="AC25" s="95">
        <f>V25+AB25</f>
        <v>9069.11</v>
      </c>
      <c r="AD25" s="25" t="s">
        <v>126</v>
      </c>
      <c r="AE25" s="25" t="s">
        <v>100</v>
      </c>
      <c r="AF25" s="17" t="s">
        <v>101</v>
      </c>
    </row>
    <row r="26" spans="1:32" ht="63.75" x14ac:dyDescent="0.25">
      <c r="A26" s="17">
        <v>9</v>
      </c>
      <c r="B26" s="17" t="s">
        <v>130</v>
      </c>
      <c r="C26" s="17">
        <v>502</v>
      </c>
      <c r="D26" s="26">
        <v>45188</v>
      </c>
      <c r="E26" s="20">
        <v>13619</v>
      </c>
      <c r="F26" s="23" t="s">
        <v>127</v>
      </c>
      <c r="G26" s="78">
        <v>689.43</v>
      </c>
      <c r="H26" s="17">
        <v>8</v>
      </c>
      <c r="I26" s="17" t="s">
        <v>128</v>
      </c>
      <c r="J26" s="88" t="s">
        <v>131</v>
      </c>
      <c r="K26" s="17">
        <v>713868</v>
      </c>
      <c r="L26" s="22" t="s">
        <v>72</v>
      </c>
      <c r="M26" s="22" t="s">
        <v>132</v>
      </c>
      <c r="N26" s="22" t="s">
        <v>133</v>
      </c>
      <c r="O26" s="19">
        <v>45187</v>
      </c>
      <c r="P26" s="19">
        <v>45189</v>
      </c>
      <c r="Q26" s="23" t="s">
        <v>129</v>
      </c>
      <c r="R26" s="17" t="s">
        <v>76</v>
      </c>
      <c r="S26" s="17" t="s">
        <v>77</v>
      </c>
      <c r="T26" s="24" t="s">
        <v>78</v>
      </c>
      <c r="U26" s="17" t="s">
        <v>134</v>
      </c>
      <c r="V26" s="96">
        <v>1723.58</v>
      </c>
      <c r="W26" s="96">
        <v>1723.58</v>
      </c>
      <c r="X26" s="95">
        <f t="shared" si="0"/>
        <v>0</v>
      </c>
      <c r="Y26" s="95">
        <v>0</v>
      </c>
      <c r="Z26" s="95">
        <v>0</v>
      </c>
      <c r="AA26" s="27" t="s">
        <v>122</v>
      </c>
      <c r="AB26" s="95">
        <v>7066.86</v>
      </c>
      <c r="AC26" s="95">
        <f>V26+AB26</f>
        <v>8790.4399999999987</v>
      </c>
      <c r="AD26" s="25" t="s">
        <v>136</v>
      </c>
      <c r="AE26" s="25" t="s">
        <v>100</v>
      </c>
      <c r="AF26" s="17" t="s">
        <v>101</v>
      </c>
    </row>
    <row r="27" spans="1:32" ht="64.5" thickBot="1" x14ac:dyDescent="0.3">
      <c r="A27" s="53">
        <v>10</v>
      </c>
      <c r="B27" s="53" t="s">
        <v>137</v>
      </c>
      <c r="C27" s="53">
        <v>507</v>
      </c>
      <c r="D27" s="54">
        <v>45188</v>
      </c>
      <c r="E27" s="55">
        <v>13619</v>
      </c>
      <c r="F27" s="56" t="s">
        <v>127</v>
      </c>
      <c r="G27" s="79">
        <v>689.43</v>
      </c>
      <c r="H27" s="53">
        <v>8</v>
      </c>
      <c r="I27" s="53" t="s">
        <v>128</v>
      </c>
      <c r="J27" s="89" t="s">
        <v>80</v>
      </c>
      <c r="K27" s="53">
        <v>713919</v>
      </c>
      <c r="L27" s="57" t="s">
        <v>83</v>
      </c>
      <c r="M27" s="57" t="s">
        <v>82</v>
      </c>
      <c r="N27" s="57" t="s">
        <v>81</v>
      </c>
      <c r="O27" s="58">
        <v>45187</v>
      </c>
      <c r="P27" s="58">
        <v>45189</v>
      </c>
      <c r="Q27" s="56" t="s">
        <v>129</v>
      </c>
      <c r="R27" s="53" t="s">
        <v>76</v>
      </c>
      <c r="S27" s="53" t="s">
        <v>77</v>
      </c>
      <c r="T27" s="59" t="s">
        <v>78</v>
      </c>
      <c r="U27" s="53" t="s">
        <v>135</v>
      </c>
      <c r="V27" s="97">
        <v>1723.58</v>
      </c>
      <c r="W27" s="97">
        <v>1723.58</v>
      </c>
      <c r="X27" s="105">
        <f t="shared" si="0"/>
        <v>0</v>
      </c>
      <c r="Y27" s="105">
        <v>0</v>
      </c>
      <c r="Z27" s="105">
        <v>0</v>
      </c>
      <c r="AA27" s="60" t="s">
        <v>122</v>
      </c>
      <c r="AB27" s="105">
        <v>7066.86</v>
      </c>
      <c r="AC27" s="105">
        <f>V27+AB27</f>
        <v>8790.4399999999987</v>
      </c>
      <c r="AD27" s="61" t="s">
        <v>136</v>
      </c>
      <c r="AE27" s="61" t="s">
        <v>100</v>
      </c>
      <c r="AF27" s="53" t="s">
        <v>101</v>
      </c>
    </row>
    <row r="28" spans="1:32" s="5" customFormat="1" ht="13.5" thickBot="1" x14ac:dyDescent="0.3">
      <c r="A28" s="62" t="s">
        <v>125</v>
      </c>
      <c r="B28" s="63"/>
      <c r="C28" s="63"/>
      <c r="D28" s="63"/>
      <c r="E28" s="63"/>
      <c r="F28" s="64"/>
      <c r="G28" s="80">
        <f>SUM(G18:G27)</f>
        <v>6349.1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120</v>
      </c>
      <c r="T28" s="66" t="s">
        <v>120</v>
      </c>
      <c r="U28" s="67" t="s">
        <v>120</v>
      </c>
      <c r="V28" s="98">
        <f>SUM(V18:V27)</f>
        <v>21096.560000000005</v>
      </c>
      <c r="W28" s="98">
        <f>SUM(W18:W27)</f>
        <v>21096.560000000005</v>
      </c>
      <c r="X28" s="98">
        <f>SUM(X18:X27)</f>
        <v>0</v>
      </c>
      <c r="Y28" s="98">
        <f>SUM(Y18:Y27)</f>
        <v>0</v>
      </c>
      <c r="Z28" s="98">
        <f>SUM(Z18:Z27)</f>
        <v>0</v>
      </c>
      <c r="AA28" s="67" t="s">
        <v>120</v>
      </c>
      <c r="AB28" s="98">
        <f>SUM(AB18:AB27)</f>
        <v>46752.65</v>
      </c>
      <c r="AC28" s="98">
        <f>SUM(AC18:AC27)</f>
        <v>67849.210000000006</v>
      </c>
      <c r="AD28" s="68" t="s">
        <v>120</v>
      </c>
      <c r="AE28" s="68" t="s">
        <v>120</v>
      </c>
      <c r="AF28" s="69" t="s">
        <v>120</v>
      </c>
    </row>
    <row r="29" spans="1:32" x14ac:dyDescent="0.25">
      <c r="A29" s="7"/>
      <c r="B29" s="7"/>
      <c r="C29" s="7"/>
      <c r="D29" s="7"/>
      <c r="E29" s="7"/>
      <c r="F29" s="7"/>
      <c r="G29" s="8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"/>
      <c r="V29" s="99"/>
      <c r="W29" s="102"/>
      <c r="X29" s="106"/>
      <c r="Y29" s="106"/>
      <c r="Z29" s="102"/>
      <c r="AA29" s="2"/>
      <c r="AB29" s="102"/>
      <c r="AC29" s="102"/>
      <c r="AD29" s="28"/>
      <c r="AE29" s="28"/>
      <c r="AF29" s="6"/>
    </row>
    <row r="30" spans="1:32" s="6" customFormat="1" x14ac:dyDescent="0.25">
      <c r="A30" s="6" t="s">
        <v>141</v>
      </c>
      <c r="G30" s="82"/>
      <c r="V30" s="82"/>
      <c r="W30" s="82"/>
      <c r="X30" s="82"/>
      <c r="Y30" s="82"/>
      <c r="Z30" s="82"/>
      <c r="AB30" s="82"/>
      <c r="AC30" s="82"/>
    </row>
    <row r="31" spans="1:32" s="6" customFormat="1" x14ac:dyDescent="0.25">
      <c r="A31" s="6" t="s">
        <v>142</v>
      </c>
      <c r="G31" s="82"/>
      <c r="K31" s="7"/>
      <c r="O31" s="7"/>
      <c r="P31" s="7"/>
      <c r="V31" s="100"/>
      <c r="W31" s="82"/>
      <c r="X31" s="81"/>
      <c r="Y31" s="81"/>
      <c r="Z31" s="82"/>
      <c r="AB31" s="82"/>
      <c r="AC31" s="82"/>
    </row>
    <row r="32" spans="1:32" s="6" customFormat="1" x14ac:dyDescent="0.25">
      <c r="A32" s="29" t="s">
        <v>143</v>
      </c>
      <c r="B32" s="29"/>
      <c r="C32" s="29"/>
      <c r="D32" s="29"/>
      <c r="E32" s="29"/>
      <c r="F32" s="29"/>
      <c r="G32" s="83"/>
      <c r="H32" s="29"/>
      <c r="I32" s="29"/>
      <c r="J32" s="29"/>
      <c r="K32" s="7"/>
      <c r="O32" s="7"/>
      <c r="P32" s="7"/>
      <c r="V32" s="100"/>
      <c r="W32" s="82"/>
      <c r="X32" s="81"/>
      <c r="Y32" s="81"/>
      <c r="Z32" s="82"/>
      <c r="AB32" s="82"/>
      <c r="AC32" s="82"/>
    </row>
    <row r="33" spans="1:10" x14ac:dyDescent="0.25">
      <c r="A33" s="8"/>
      <c r="B33" s="8"/>
      <c r="C33" s="8"/>
      <c r="D33" s="8"/>
      <c r="E33" s="8"/>
      <c r="F33" s="8"/>
      <c r="G33" s="84"/>
      <c r="H33" s="8"/>
      <c r="I33" s="8"/>
      <c r="J33" s="29"/>
    </row>
  </sheetData>
  <mergeCells count="32">
    <mergeCell ref="A28:F28"/>
    <mergeCell ref="M15:M16"/>
    <mergeCell ref="N15:N16"/>
    <mergeCell ref="J15:J16"/>
    <mergeCell ref="AD14:AE15"/>
    <mergeCell ref="AF14:AF16"/>
    <mergeCell ref="B14:I14"/>
    <mergeCell ref="S14:AC14"/>
    <mergeCell ref="F15:F16"/>
    <mergeCell ref="B15:B16"/>
    <mergeCell ref="L15:L16"/>
    <mergeCell ref="K15:K16"/>
    <mergeCell ref="A14:A17"/>
    <mergeCell ref="J14:N14"/>
    <mergeCell ref="C15:C16"/>
    <mergeCell ref="D15:D16"/>
    <mergeCell ref="E15:E16"/>
    <mergeCell ref="I15:I16"/>
    <mergeCell ref="G15:G16"/>
    <mergeCell ref="H15:H16"/>
    <mergeCell ref="O14:R14"/>
    <mergeCell ref="P15:P16"/>
    <mergeCell ref="AB15:AB16"/>
    <mergeCell ref="AC15:AC16"/>
    <mergeCell ref="AA15:AA16"/>
    <mergeCell ref="V15:Z15"/>
    <mergeCell ref="U15:U16"/>
    <mergeCell ref="S15:S16"/>
    <mergeCell ref="T15:T16"/>
    <mergeCell ref="O15:O16"/>
    <mergeCell ref="Q15:Q16"/>
    <mergeCell ref="R15:R16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SAERB DIÁRIAS SERV DEZ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dcterms:created xsi:type="dcterms:W3CDTF">2013-10-11T22:14:02Z</dcterms:created>
  <dcterms:modified xsi:type="dcterms:W3CDTF">2024-01-04T17:12:03Z</dcterms:modified>
</cp:coreProperties>
</file>