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AC45" i="1"/>
  <c r="AB45"/>
  <c r="AC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9"/>
  <c r="Z45"/>
  <c r="Y45"/>
  <c r="W45"/>
  <c r="V45"/>
  <c r="G45"/>
  <c r="X45" l="1"/>
  <c r="AC38"/>
  <c r="AC39"/>
  <c r="AC40"/>
  <c r="AC41"/>
  <c r="AC42"/>
  <c r="AC43"/>
  <c r="AC44"/>
  <c r="AC37"/>
  <c r="AC28" l="1"/>
  <c r="AC29"/>
  <c r="AC30"/>
  <c r="AC31"/>
  <c r="AC32"/>
  <c r="AC33"/>
  <c r="AC34"/>
  <c r="AC35"/>
  <c r="AC36"/>
  <c r="AC26"/>
  <c r="AC20"/>
  <c r="AC21"/>
  <c r="AC22"/>
  <c r="AC23"/>
  <c r="AC24"/>
  <c r="AC25"/>
  <c r="AC27"/>
</calcChain>
</file>

<file path=xl/sharedStrings.xml><?xml version="1.0" encoding="utf-8"?>
<sst xmlns="http://schemas.openxmlformats.org/spreadsheetml/2006/main" count="462" uniqueCount="221">
  <si>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</si>
  <si>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</si>
  <si>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</si>
  <si>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</si>
  <si>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</si>
  <si>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</si>
  <si>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</si>
  <si>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</si>
  <si>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</si>
  <si>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</si>
  <si>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</si>
  <si>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</si>
  <si>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</si>
  <si>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</si>
  <si>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</si>
  <si>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</si>
  <si>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</si>
  <si>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</si>
  <si>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</si>
  <si>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</si>
  <si>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</si>
  <si>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</si>
  <si>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</si>
  <si>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</si>
  <si>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</si>
  <si>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</si>
  <si>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</si>
  <si>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</si>
  <si>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</si>
  <si>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</si>
  <si>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</si>
  <si>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</si>
  <si>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</si>
  <si>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</si>
  <si>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</si>
  <si>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</si>
  <si>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</si>
  <si>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</si>
  <si>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</si>
  <si>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</si>
  <si>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</si>
  <si>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</si>
  <si>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</si>
  <si>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</si>
  <si>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</si>
  <si>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</si>
  <si>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</si>
  <si>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</si>
  <si>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</si>
  <si>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</si>
  <si>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</si>
  <si>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</si>
  <si>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</si>
  <si>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</si>
  <si>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</si>
  <si>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</si>
  <si>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</si>
  <si>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</si>
  <si>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</si>
  <si>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</si>
  <si>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</si>
  <si>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</si>
  <si>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</si>
  <si>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</si>
  <si>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</si>
  <si>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</si>
  <si>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</si>
  <si>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</si>
  <si>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</si>
  <si>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</si>
  <si>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</si>
  <si>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129/2023</t>
  </si>
  <si>
    <t>Felipe Moura Sales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</si>
  <si>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</si>
  <si>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</si>
  <si>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</si>
  <si>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</si>
  <si>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</si>
  <si>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</si>
  <si>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</si>
  <si>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</si>
  <si>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</si>
  <si>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</si>
  <si>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</si>
  <si>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</si>
  <si>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</si>
  <si>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</si>
  <si>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</si>
  <si>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</si>
  <si>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8877-1</t>
  </si>
  <si>
    <t>Estatutário</t>
  </si>
  <si>
    <t>Conselheiro / CAPS</t>
  </si>
  <si>
    <t>SEFIN</t>
  </si>
  <si>
    <t>713061-1</t>
  </si>
  <si>
    <t>Cargo em Comissão</t>
  </si>
  <si>
    <t>707881-4</t>
  </si>
  <si>
    <t>701640-1</t>
  </si>
  <si>
    <t>Conselheiro / COFINS</t>
  </si>
  <si>
    <t>700253-4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</si>
  <si>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</si>
  <si>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</si>
  <si>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</si>
  <si>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</si>
  <si>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</si>
  <si>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</si>
  <si>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</si>
  <si>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</si>
  <si>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</si>
  <si>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</si>
  <si>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</si>
  <si>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</si>
  <si>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</si>
  <si>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</si>
  <si>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</si>
  <si>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</si>
  <si>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</si>
  <si>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</si>
  <si>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</si>
  <si>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>167/2023</t>
  </si>
  <si>
    <t>91/20223</t>
  </si>
  <si>
    <t>Participação na 75º Reunião Ordinária do Conselho Nacional dos Dirigentes de RPPS - CONAPREV, na cidade de Goiânia/GO</t>
  </si>
  <si>
    <t>Osvaldo Rodrigues Santiago</t>
  </si>
  <si>
    <t>712918-1</t>
  </si>
  <si>
    <t>082030070/2023</t>
  </si>
  <si>
    <t>C</t>
  </si>
  <si>
    <t>05/04/2023</t>
  </si>
  <si>
    <t>03/04/2023</t>
  </si>
  <si>
    <t>186/2023</t>
  </si>
  <si>
    <t>084/2023</t>
  </si>
  <si>
    <t>Participação no Projeto Previdência Sustentável: Investe e Desenvolve os Municipios, em Brasília</t>
  </si>
  <si>
    <t>RBPRV</t>
  </si>
  <si>
    <t>RBR/BSB/RBR</t>
  </si>
  <si>
    <t>082030076/2023</t>
  </si>
  <si>
    <t>14/04/2023</t>
  </si>
  <si>
    <t>170/2023</t>
  </si>
  <si>
    <t>Diretor de Administração e Finaças</t>
  </si>
  <si>
    <t>Diretor de Adminitração e Finanças</t>
  </si>
  <si>
    <t>082030074/2023</t>
  </si>
  <si>
    <t>195/2023</t>
  </si>
  <si>
    <t>153/2023</t>
  </si>
  <si>
    <t>Participação no 1º Congresso Brasileiro de Mulheres de RPPS - ABIPEM</t>
  </si>
  <si>
    <t>Conselheiro/ CAPS</t>
  </si>
  <si>
    <t>082030085/2023</t>
  </si>
  <si>
    <t>16/05/2023</t>
  </si>
  <si>
    <t>154/2023</t>
  </si>
  <si>
    <t>Emília Judite Silva Loureiro</t>
  </si>
  <si>
    <t>082030084/2023</t>
  </si>
  <si>
    <t>15/05/2023</t>
  </si>
  <si>
    <t>155/2023</t>
  </si>
  <si>
    <t>Debora Maria Pinto Braidi</t>
  </si>
  <si>
    <t>Conselheiro/CAPS</t>
  </si>
  <si>
    <t>082030086/2023</t>
  </si>
  <si>
    <t>156/2023</t>
  </si>
  <si>
    <t>Rejane Maria da Silva</t>
  </si>
  <si>
    <t>Assesora Adminitrativa de Apoio aos Conselhos</t>
  </si>
  <si>
    <t>082030094/2023</t>
  </si>
  <si>
    <t>157/2023</t>
  </si>
  <si>
    <t>Vanuza Maria Felix Reis</t>
  </si>
  <si>
    <t xml:space="preserve">Procuradora Jurídica </t>
  </si>
  <si>
    <t>82030083/2023</t>
  </si>
  <si>
    <t>190/2023</t>
  </si>
  <si>
    <t>184/2023</t>
  </si>
  <si>
    <t>Participação do Presidente Osvaldo Rodrigues Santiago, no XXI Seminário Sul - Brasileiro de Previdência Pública</t>
  </si>
  <si>
    <t>II</t>
  </si>
  <si>
    <t>Diretor Presidente</t>
  </si>
  <si>
    <t>RBR/POA/RBR</t>
  </si>
  <si>
    <t>082030088/2023</t>
  </si>
  <si>
    <t>242/2023</t>
  </si>
  <si>
    <t>161/2023</t>
  </si>
  <si>
    <t>Participação do Presidente Antônio Freitas Ferreira, no XXI Seminário Sul - Brasileiro de Previdência Pública</t>
  </si>
  <si>
    <t>Antônio Freitas Ferreira</t>
  </si>
  <si>
    <t>Controlador Interno</t>
  </si>
  <si>
    <t>712975-2</t>
  </si>
  <si>
    <t>082030089/2023</t>
  </si>
  <si>
    <t>26/05/2023</t>
  </si>
  <si>
    <t>241/2023</t>
  </si>
  <si>
    <t>241/2024</t>
  </si>
  <si>
    <t>241/2025</t>
  </si>
  <si>
    <t>241/2026</t>
  </si>
  <si>
    <t>241/2027</t>
  </si>
  <si>
    <t>241/2028</t>
  </si>
  <si>
    <t>241/2029</t>
  </si>
  <si>
    <t>241/2030</t>
  </si>
  <si>
    <t>247/2023</t>
  </si>
  <si>
    <t>180/2023</t>
  </si>
  <si>
    <t>181/2023</t>
  </si>
  <si>
    <t>182/2023</t>
  </si>
  <si>
    <t>183/2023</t>
  </si>
  <si>
    <t>185/2023</t>
  </si>
  <si>
    <t>Participação no 56º Congresso Nacional da ABIPEM, na cidade de Foz do Iguaçu/PR</t>
  </si>
  <si>
    <t>III</t>
  </si>
  <si>
    <t xml:space="preserve">Anízio Cláudio de Oliveira Alcântara </t>
  </si>
  <si>
    <t>Raquel Eline da Silva Albuquerque</t>
  </si>
  <si>
    <t>Sofia Lara Bezerra de Souza Maia</t>
  </si>
  <si>
    <t>Denize Araújo de Souza</t>
  </si>
  <si>
    <t>Railson Antônio Pontes de Assis</t>
  </si>
  <si>
    <t>Dieymison Teixeira de Souza</t>
  </si>
  <si>
    <t>RBR/IGU/RBR</t>
  </si>
  <si>
    <t>082030105/2023</t>
  </si>
  <si>
    <t>082030107/2023</t>
  </si>
  <si>
    <t>082030109/2023</t>
  </si>
  <si>
    <t>082030110/2023</t>
  </si>
  <si>
    <t>082030106/2023</t>
  </si>
  <si>
    <t>082030108/2023</t>
  </si>
  <si>
    <t>082030111/2023</t>
  </si>
  <si>
    <t>082030104/2023</t>
  </si>
  <si>
    <t>28/06/2023</t>
  </si>
  <si>
    <t>AC</t>
  </si>
  <si>
    <t>24155-3</t>
  </si>
  <si>
    <t>702110-1</t>
  </si>
  <si>
    <t>701590-1</t>
  </si>
  <si>
    <t>544723-1</t>
  </si>
  <si>
    <t>704529-1</t>
  </si>
  <si>
    <t>701658-1</t>
  </si>
  <si>
    <t>701863-2</t>
  </si>
  <si>
    <t>Diretor de Previdência</t>
  </si>
  <si>
    <t>TOTAL</t>
  </si>
  <si>
    <r>
      <t xml:space="preserve">ÓRGÃO/ENTIDADE/FUNDO: </t>
    </r>
    <r>
      <rPr>
        <b/>
        <sz val="10"/>
        <color theme="1"/>
        <rFont val="Arial"/>
        <family val="2"/>
      </rPr>
      <t>Instituto de Previdencia de Rio Branco - RBPREV</t>
    </r>
  </si>
  <si>
    <r>
      <t xml:space="preserve">MÊS/ANO: </t>
    </r>
    <r>
      <rPr>
        <b/>
        <sz val="10"/>
        <color theme="1"/>
        <rFont val="Arial"/>
        <family val="2"/>
      </rPr>
      <t>JANEIRO A JULHO/2023</t>
    </r>
  </si>
  <si>
    <r>
      <t xml:space="preserve">Data de atualização: </t>
    </r>
    <r>
      <rPr>
        <b/>
        <sz val="10"/>
        <color theme="1"/>
        <rFont val="Arial"/>
        <family val="2"/>
      </rPr>
      <t>31/07/2023</t>
    </r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</si>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</sst>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44" fontId="8" fillId="0" borderId="3" xfId="2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44" fontId="8" fillId="0" borderId="1" xfId="2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44" fontId="8" fillId="0" borderId="2" xfId="2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43" fontId="5" fillId="0" borderId="15" xfId="1" applyFont="1" applyFill="1" applyBorder="1"/>
    <xf numFmtId="49" fontId="4" fillId="0" borderId="15" xfId="0" applyNumberFormat="1" applyFont="1" applyBorder="1" applyAlignment="1">
      <alignment horizontal="center" wrapText="1"/>
    </xf>
    <xf numFmtId="0" fontId="4" fillId="0" borderId="16" xfId="0" applyFont="1" applyBorder="1"/>
    <xf numFmtId="0" fontId="3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44" fontId="0" fillId="0" borderId="0" xfId="2" applyFont="1" applyAlignment="1">
      <alignment horizontal="left"/>
    </xf>
    <xf numFmtId="44" fontId="3" fillId="0" borderId="0" xfId="2" applyFont="1" applyAlignment="1">
      <alignment horizontal="left"/>
    </xf>
    <xf numFmtId="44" fontId="3" fillId="0" borderId="0" xfId="2" applyFont="1" applyBorder="1" applyAlignment="1">
      <alignment horizontal="left"/>
    </xf>
    <xf numFmtId="44" fontId="4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/>
    </xf>
    <xf numFmtId="44" fontId="3" fillId="0" borderId="3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" xfId="2" applyFont="1" applyBorder="1" applyAlignment="1">
      <alignment vertical="center"/>
    </xf>
    <xf numFmtId="44" fontId="4" fillId="0" borderId="15" xfId="2" applyFont="1" applyBorder="1" applyAlignment="1"/>
    <xf numFmtId="44" fontId="0" fillId="0" borderId="0" xfId="2" applyFont="1"/>
    <xf numFmtId="44" fontId="4" fillId="0" borderId="0" xfId="2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4" fontId="2" fillId="0" borderId="0" xfId="2" applyFont="1" applyAlignment="1">
      <alignment horizontal="left"/>
    </xf>
    <xf numFmtId="44" fontId="6" fillId="0" borderId="1" xfId="2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44" fontId="6" fillId="0" borderId="8" xfId="2" applyFont="1" applyBorder="1" applyAlignment="1">
      <alignment horizontal="center"/>
    </xf>
    <xf numFmtId="44" fontId="2" fillId="0" borderId="0" xfId="2" applyFont="1"/>
    <xf numFmtId="44" fontId="13" fillId="0" borderId="0" xfId="2" applyFont="1"/>
    <xf numFmtId="44" fontId="6" fillId="0" borderId="1" xfId="2" applyFont="1" applyBorder="1" applyAlignment="1">
      <alignment horizontal="center" vertical="center" wrapText="1"/>
    </xf>
    <xf numFmtId="44" fontId="4" fillId="0" borderId="8" xfId="2" applyFont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Separador de milhares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220133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="90" zoomScaleNormal="90" workbookViewId="0">
      <selection activeCell="AE21" sqref="AE21"/>
    </sheetView>
  </sheetViews>
  <sheetFormatPr defaultRowHeight="15"/>
  <cols>
    <col min="1" max="1" width="7.5703125" customWidth="1"/>
    <col min="2" max="2" width="14.140625" bestFit="1" customWidth="1"/>
    <col min="3" max="3" width="10.140625" customWidth="1"/>
    <col min="4" max="4" width="11.42578125" customWidth="1"/>
    <col min="5" max="5" width="9.28515625" customWidth="1"/>
    <col min="6" max="6" width="63.7109375" style="87" customWidth="1"/>
    <col min="7" max="7" width="16" style="98" customWidth="1"/>
    <col min="8" max="8" width="7.140625" customWidth="1"/>
    <col min="9" max="9" width="8.85546875" customWidth="1"/>
    <col min="10" max="10" width="33.42578125" bestFit="1" customWidth="1"/>
    <col min="11" max="11" width="9.5703125" customWidth="1"/>
    <col min="12" max="12" width="21" customWidth="1"/>
    <col min="13" max="13" width="44.28515625" bestFit="1" customWidth="1"/>
    <col min="14" max="14" width="9.140625" bestFit="1" customWidth="1"/>
    <col min="15" max="16" width="11.140625" bestFit="1" customWidth="1"/>
    <col min="17" max="17" width="14.140625" bestFit="1" customWidth="1"/>
    <col min="18" max="18" width="10.85546875" customWidth="1"/>
    <col min="19" max="19" width="17" customWidth="1"/>
    <col min="20" max="20" width="11.7109375" customWidth="1"/>
    <col min="21" max="21" width="15.7109375" customWidth="1"/>
    <col min="22" max="22" width="13.42578125" style="107" customWidth="1"/>
    <col min="23" max="23" width="14" style="107" bestFit="1" customWidth="1"/>
    <col min="24" max="24" width="14.140625" style="107" bestFit="1" customWidth="1"/>
    <col min="25" max="25" width="10.5703125" style="107" customWidth="1"/>
    <col min="26" max="26" width="16.7109375" style="107" customWidth="1"/>
    <col min="27" max="27" width="28.85546875" style="1" customWidth="1"/>
    <col min="28" max="28" width="15.85546875" style="107" bestFit="1" customWidth="1"/>
    <col min="29" max="29" width="15.28515625" style="107" bestFit="1" customWidth="1"/>
    <col min="30" max="30" width="11.42578125" customWidth="1"/>
    <col min="31" max="31" width="16.42578125" customWidth="1"/>
    <col min="32" max="32" width="24.7109375" customWidth="1"/>
  </cols>
  <sheetData>
    <row r="1" spans="1:35" s="27" customFormat="1">
      <c r="F1" s="52"/>
      <c r="G1" s="89"/>
      <c r="V1" s="89"/>
      <c r="W1" s="89"/>
      <c r="X1" s="89"/>
      <c r="Y1" s="89"/>
      <c r="Z1" s="89"/>
      <c r="AB1" s="89"/>
      <c r="AC1" s="89"/>
    </row>
    <row r="2" spans="1:35" s="27" customFormat="1">
      <c r="F2" s="52"/>
      <c r="G2" s="89"/>
      <c r="V2" s="89"/>
      <c r="W2" s="89"/>
      <c r="X2" s="89"/>
      <c r="Y2" s="89"/>
      <c r="Z2" s="89"/>
      <c r="AB2" s="89"/>
      <c r="AC2" s="89"/>
    </row>
    <row r="3" spans="1:35" s="27" customFormat="1">
      <c r="F3" s="52"/>
      <c r="G3" s="89"/>
      <c r="V3" s="89"/>
      <c r="W3" s="89"/>
      <c r="X3" s="89"/>
      <c r="Y3" s="89"/>
      <c r="Z3" s="89"/>
      <c r="AB3" s="89"/>
      <c r="AC3" s="89"/>
    </row>
    <row r="4" spans="1:35" s="27" customFormat="1">
      <c r="A4" s="44" t="s">
        <v>54</v>
      </c>
      <c r="B4" s="28"/>
      <c r="C4" s="28"/>
      <c r="D4" s="28"/>
      <c r="E4" s="28"/>
      <c r="F4" s="52"/>
      <c r="G4" s="89"/>
      <c r="V4" s="103"/>
      <c r="W4" s="103"/>
      <c r="X4" s="103"/>
      <c r="Y4" s="103"/>
      <c r="Z4" s="103"/>
      <c r="AA4" s="51"/>
      <c r="AB4" s="103"/>
      <c r="AC4" s="103"/>
    </row>
    <row r="5" spans="1:35" s="27" customFormat="1">
      <c r="A5" s="28"/>
      <c r="B5" s="28"/>
      <c r="C5" s="28"/>
      <c r="D5" s="28"/>
      <c r="E5" s="28"/>
      <c r="F5" s="53"/>
      <c r="G5" s="9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90"/>
      <c r="W5" s="90"/>
      <c r="X5" s="90"/>
      <c r="Y5" s="90"/>
      <c r="Z5" s="90"/>
      <c r="AA5" s="28"/>
      <c r="AB5" s="90"/>
      <c r="AC5" s="90"/>
      <c r="AD5" s="28"/>
      <c r="AE5" s="28"/>
      <c r="AF5" s="28"/>
    </row>
    <row r="6" spans="1:35" s="27" customFormat="1">
      <c r="A6" s="44" t="s">
        <v>117</v>
      </c>
      <c r="B6" s="28"/>
      <c r="C6" s="28"/>
      <c r="D6" s="28"/>
      <c r="E6" s="28"/>
      <c r="F6" s="53"/>
      <c r="G6" s="9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90"/>
      <c r="W6" s="90"/>
      <c r="X6" s="90"/>
      <c r="Y6" s="90"/>
      <c r="Z6" s="90"/>
      <c r="AA6" s="28"/>
      <c r="AB6" s="90"/>
      <c r="AC6" s="90"/>
      <c r="AD6" s="28"/>
      <c r="AE6" s="28"/>
      <c r="AF6" s="28"/>
      <c r="AG6" s="28"/>
      <c r="AH6" s="28"/>
      <c r="AI6" s="28"/>
    </row>
    <row r="7" spans="1:35" s="27" customFormat="1">
      <c r="A7" s="28" t="s">
        <v>69</v>
      </c>
      <c r="B7" s="28"/>
      <c r="C7" s="28"/>
      <c r="D7" s="28"/>
      <c r="E7" s="28"/>
      <c r="F7" s="53"/>
      <c r="G7" s="90"/>
      <c r="H7" s="28"/>
      <c r="I7" s="28"/>
      <c r="J7" s="28"/>
      <c r="V7" s="89"/>
      <c r="W7" s="89"/>
      <c r="X7" s="89"/>
      <c r="Y7" s="89"/>
      <c r="Z7" s="89"/>
      <c r="AB7" s="89"/>
      <c r="AC7" s="89"/>
    </row>
    <row r="8" spans="1:35" s="27" customFormat="1">
      <c r="A8" s="28" t="s">
        <v>53</v>
      </c>
      <c r="B8" s="28"/>
      <c r="C8" s="28"/>
      <c r="D8" s="28"/>
      <c r="E8" s="28"/>
      <c r="F8" s="53"/>
      <c r="G8" s="90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90"/>
      <c r="W8" s="90"/>
      <c r="X8" s="90"/>
      <c r="Y8" s="90"/>
      <c r="Z8" s="90"/>
      <c r="AA8" s="28"/>
      <c r="AB8" s="90"/>
      <c r="AC8" s="90"/>
      <c r="AD8" s="28"/>
      <c r="AE8" s="28"/>
      <c r="AF8" s="28"/>
      <c r="AG8" s="28"/>
      <c r="AH8" s="28"/>
      <c r="AI8" s="28"/>
    </row>
    <row r="9" spans="1:35" s="27" customFormat="1">
      <c r="B9" s="28"/>
      <c r="C9" s="28"/>
      <c r="D9" s="28"/>
      <c r="E9" s="28"/>
      <c r="F9" s="53"/>
      <c r="G9" s="9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90"/>
      <c r="W9" s="90"/>
      <c r="X9" s="90"/>
      <c r="Y9" s="90"/>
      <c r="Z9" s="90"/>
      <c r="AA9" s="28"/>
      <c r="AB9" s="90"/>
      <c r="AC9" s="90"/>
      <c r="AD9" s="28"/>
      <c r="AE9" s="28"/>
      <c r="AF9" s="28"/>
      <c r="AG9" s="28"/>
      <c r="AH9" s="28"/>
      <c r="AI9" s="28"/>
    </row>
    <row r="10" spans="1:35" s="27" customFormat="1">
      <c r="A10" s="28" t="s">
        <v>217</v>
      </c>
      <c r="B10" s="28"/>
      <c r="C10" s="28"/>
      <c r="D10" s="28"/>
      <c r="E10" s="28"/>
      <c r="F10" s="53"/>
      <c r="G10" s="9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90"/>
      <c r="W10" s="90"/>
      <c r="X10" s="90"/>
      <c r="Y10" s="90"/>
      <c r="Z10" s="90"/>
      <c r="AA10" s="28"/>
      <c r="AB10" s="90"/>
      <c r="AC10" s="90"/>
      <c r="AD10" s="28"/>
      <c r="AE10" s="28"/>
      <c r="AF10" s="28"/>
      <c r="AG10" s="28"/>
      <c r="AH10" s="28"/>
      <c r="AI10" s="28"/>
    </row>
    <row r="11" spans="1:35" s="27" customFormat="1">
      <c r="A11" s="28" t="s">
        <v>218</v>
      </c>
      <c r="B11" s="28"/>
      <c r="C11" s="28"/>
      <c r="D11" s="28"/>
      <c r="E11" s="28"/>
      <c r="F11" s="53"/>
      <c r="G11" s="90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90"/>
      <c r="W11" s="90"/>
      <c r="X11" s="90"/>
      <c r="Y11" s="90"/>
      <c r="Z11" s="90"/>
      <c r="AA11" s="28"/>
      <c r="AB11" s="90"/>
      <c r="AC11" s="90"/>
      <c r="AD11" s="28"/>
      <c r="AE11" s="28"/>
      <c r="AF11" s="28"/>
      <c r="AG11" s="28"/>
      <c r="AH11" s="28"/>
      <c r="AI11" s="28"/>
    </row>
    <row r="12" spans="1:35" s="27" customFormat="1">
      <c r="A12" s="28" t="s">
        <v>219</v>
      </c>
      <c r="B12" s="28"/>
      <c r="C12" s="28"/>
      <c r="D12" s="28"/>
      <c r="E12" s="28"/>
      <c r="F12" s="53"/>
      <c r="G12" s="9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90"/>
      <c r="W12" s="90"/>
      <c r="X12" s="90"/>
      <c r="Y12" s="90"/>
      <c r="Z12" s="90"/>
      <c r="AA12" s="28"/>
      <c r="AB12" s="90"/>
      <c r="AC12" s="90"/>
      <c r="AD12" s="28"/>
      <c r="AE12" s="28"/>
      <c r="AF12" s="28"/>
      <c r="AG12" s="28"/>
      <c r="AH12" s="28"/>
      <c r="AI12" s="28"/>
    </row>
    <row r="13" spans="1:35" s="27" customFormat="1">
      <c r="C13" s="28"/>
      <c r="D13" s="28"/>
      <c r="E13" s="28"/>
      <c r="F13" s="53"/>
      <c r="G13" s="9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90"/>
      <c r="W13" s="90"/>
      <c r="X13" s="90"/>
      <c r="Y13" s="90"/>
      <c r="Z13" s="90"/>
      <c r="AA13" s="28"/>
      <c r="AB13" s="90"/>
      <c r="AC13" s="90"/>
      <c r="AD13" s="28"/>
      <c r="AE13" s="28"/>
      <c r="AF13" s="28"/>
    </row>
    <row r="14" spans="1:35" s="27" customFormat="1" ht="15" customHeight="1" thickBot="1">
      <c r="A14" s="56" t="s">
        <v>63</v>
      </c>
      <c r="B14" s="57"/>
      <c r="C14" s="57"/>
      <c r="D14" s="57"/>
      <c r="E14" s="57"/>
      <c r="F14" s="84"/>
      <c r="G14" s="9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91"/>
      <c r="W14" s="91"/>
      <c r="X14" s="91"/>
      <c r="Y14" s="91"/>
      <c r="Z14" s="91"/>
      <c r="AA14" s="57"/>
      <c r="AB14" s="91"/>
      <c r="AC14" s="91"/>
      <c r="AD14" s="57"/>
      <c r="AE14" s="57"/>
      <c r="AF14" s="57"/>
    </row>
    <row r="15" spans="1:35">
      <c r="A15" s="58" t="s">
        <v>17</v>
      </c>
      <c r="B15" s="40" t="s">
        <v>0</v>
      </c>
      <c r="C15" s="40"/>
      <c r="D15" s="40"/>
      <c r="E15" s="40"/>
      <c r="F15" s="40"/>
      <c r="G15" s="40"/>
      <c r="H15" s="40"/>
      <c r="I15" s="40"/>
      <c r="J15" s="35" t="s">
        <v>28</v>
      </c>
      <c r="K15" s="35"/>
      <c r="L15" s="35"/>
      <c r="M15" s="35"/>
      <c r="N15" s="35"/>
      <c r="O15" s="35" t="s">
        <v>1</v>
      </c>
      <c r="P15" s="35"/>
      <c r="Q15" s="35"/>
      <c r="R15" s="35"/>
      <c r="S15" s="59" t="s">
        <v>2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36" t="s">
        <v>3</v>
      </c>
      <c r="AE15" s="36"/>
      <c r="AF15" s="38" t="s">
        <v>220</v>
      </c>
    </row>
    <row r="16" spans="1:35">
      <c r="A16" s="60"/>
      <c r="B16" s="46" t="s">
        <v>18</v>
      </c>
      <c r="C16" s="48" t="s">
        <v>4</v>
      </c>
      <c r="D16" s="46" t="s">
        <v>5</v>
      </c>
      <c r="E16" s="46" t="s">
        <v>6</v>
      </c>
      <c r="F16" s="48" t="s">
        <v>15</v>
      </c>
      <c r="G16" s="92" t="s">
        <v>56</v>
      </c>
      <c r="H16" s="48" t="s">
        <v>64</v>
      </c>
      <c r="I16" s="48" t="s">
        <v>7</v>
      </c>
      <c r="J16" s="47" t="s">
        <v>8</v>
      </c>
      <c r="K16" s="47" t="s">
        <v>9</v>
      </c>
      <c r="L16" s="47" t="s">
        <v>27</v>
      </c>
      <c r="M16" s="54" t="s">
        <v>10</v>
      </c>
      <c r="N16" s="47" t="s">
        <v>11</v>
      </c>
      <c r="O16" s="47" t="s">
        <v>12</v>
      </c>
      <c r="P16" s="47" t="s">
        <v>13</v>
      </c>
      <c r="Q16" s="47" t="s">
        <v>19</v>
      </c>
      <c r="R16" s="54" t="s">
        <v>14</v>
      </c>
      <c r="S16" s="54" t="s">
        <v>68</v>
      </c>
      <c r="T16" s="54" t="s">
        <v>55</v>
      </c>
      <c r="U16" s="54" t="s">
        <v>20</v>
      </c>
      <c r="V16" s="104" t="s">
        <v>21</v>
      </c>
      <c r="W16" s="104"/>
      <c r="X16" s="104"/>
      <c r="Y16" s="104"/>
      <c r="Z16" s="104"/>
      <c r="AA16" s="55" t="s">
        <v>70</v>
      </c>
      <c r="AB16" s="109" t="s">
        <v>22</v>
      </c>
      <c r="AC16" s="109" t="s">
        <v>25</v>
      </c>
      <c r="AD16" s="37"/>
      <c r="AE16" s="37"/>
      <c r="AF16" s="39"/>
    </row>
    <row r="17" spans="1:32" ht="51">
      <c r="A17" s="60"/>
      <c r="B17" s="46"/>
      <c r="C17" s="48"/>
      <c r="D17" s="46"/>
      <c r="E17" s="46"/>
      <c r="F17" s="48"/>
      <c r="G17" s="92"/>
      <c r="H17" s="48"/>
      <c r="I17" s="48"/>
      <c r="J17" s="47"/>
      <c r="K17" s="47"/>
      <c r="L17" s="47"/>
      <c r="M17" s="54"/>
      <c r="N17" s="47"/>
      <c r="O17" s="47"/>
      <c r="P17" s="47"/>
      <c r="Q17" s="47"/>
      <c r="R17" s="54"/>
      <c r="S17" s="54"/>
      <c r="T17" s="54"/>
      <c r="U17" s="54"/>
      <c r="V17" s="105" t="s">
        <v>23</v>
      </c>
      <c r="W17" s="105" t="s">
        <v>24</v>
      </c>
      <c r="X17" s="105" t="s">
        <v>16</v>
      </c>
      <c r="Y17" s="105" t="s">
        <v>29</v>
      </c>
      <c r="Z17" s="105" t="s">
        <v>30</v>
      </c>
      <c r="AA17" s="55"/>
      <c r="AB17" s="109"/>
      <c r="AC17" s="109"/>
      <c r="AD17" s="26" t="s">
        <v>5</v>
      </c>
      <c r="AE17" s="26" t="s">
        <v>26</v>
      </c>
      <c r="AF17" s="39"/>
    </row>
    <row r="18" spans="1:32" s="2" customFormat="1" ht="13.5" thickBot="1">
      <c r="A18" s="61"/>
      <c r="B18" s="62" t="s">
        <v>31</v>
      </c>
      <c r="C18" s="62" t="s">
        <v>57</v>
      </c>
      <c r="D18" s="62" t="s">
        <v>58</v>
      </c>
      <c r="E18" s="62" t="s">
        <v>32</v>
      </c>
      <c r="F18" s="85" t="s">
        <v>33</v>
      </c>
      <c r="G18" s="93" t="s">
        <v>34</v>
      </c>
      <c r="H18" s="62" t="s">
        <v>35</v>
      </c>
      <c r="I18" s="63" t="s">
        <v>36</v>
      </c>
      <c r="J18" s="63" t="s">
        <v>37</v>
      </c>
      <c r="K18" s="63" t="s">
        <v>38</v>
      </c>
      <c r="L18" s="63" t="s">
        <v>39</v>
      </c>
      <c r="M18" s="63" t="s">
        <v>40</v>
      </c>
      <c r="N18" s="63" t="s">
        <v>41</v>
      </c>
      <c r="O18" s="63" t="s">
        <v>42</v>
      </c>
      <c r="P18" s="63" t="s">
        <v>43</v>
      </c>
      <c r="Q18" s="63" t="s">
        <v>44</v>
      </c>
      <c r="R18" s="63" t="s">
        <v>45</v>
      </c>
      <c r="S18" s="63" t="s">
        <v>46</v>
      </c>
      <c r="T18" s="63" t="s">
        <v>47</v>
      </c>
      <c r="U18" s="64" t="s">
        <v>59</v>
      </c>
      <c r="V18" s="106" t="s">
        <v>48</v>
      </c>
      <c r="W18" s="106" t="s">
        <v>49</v>
      </c>
      <c r="X18" s="106" t="s">
        <v>65</v>
      </c>
      <c r="Y18" s="106" t="s">
        <v>51</v>
      </c>
      <c r="Z18" s="106" t="s">
        <v>60</v>
      </c>
      <c r="AA18" s="64" t="s">
        <v>50</v>
      </c>
      <c r="AB18" s="106" t="s">
        <v>52</v>
      </c>
      <c r="AC18" s="110" t="s">
        <v>66</v>
      </c>
      <c r="AD18" s="65" t="s">
        <v>61</v>
      </c>
      <c r="AE18" s="62" t="s">
        <v>62</v>
      </c>
      <c r="AF18" s="66" t="s">
        <v>67</v>
      </c>
    </row>
    <row r="19" spans="1:32" s="11" customFormat="1" ht="25.5">
      <c r="A19" s="6">
        <v>1</v>
      </c>
      <c r="B19" s="6" t="s">
        <v>71</v>
      </c>
      <c r="C19" s="31" t="s">
        <v>102</v>
      </c>
      <c r="D19" s="7">
        <v>44971</v>
      </c>
      <c r="E19" s="31">
        <v>13476</v>
      </c>
      <c r="F19" s="19" t="s">
        <v>114</v>
      </c>
      <c r="G19" s="94">
        <v>413.66</v>
      </c>
      <c r="H19" s="31" t="s">
        <v>190</v>
      </c>
      <c r="I19" s="31">
        <v>4.5</v>
      </c>
      <c r="J19" s="100" t="s">
        <v>72</v>
      </c>
      <c r="K19" s="13" t="s">
        <v>93</v>
      </c>
      <c r="L19" s="9" t="s">
        <v>94</v>
      </c>
      <c r="M19" s="18" t="s">
        <v>136</v>
      </c>
      <c r="N19" s="33" t="s">
        <v>73</v>
      </c>
      <c r="O19" s="10">
        <v>44992</v>
      </c>
      <c r="P19" s="10">
        <v>44996</v>
      </c>
      <c r="Q19" s="9" t="s">
        <v>111</v>
      </c>
      <c r="R19" s="9" t="s">
        <v>74</v>
      </c>
      <c r="S19" s="9"/>
      <c r="T19" s="9">
        <v>111</v>
      </c>
      <c r="U19" s="9" t="s">
        <v>75</v>
      </c>
      <c r="V19" s="16"/>
      <c r="W19" s="16">
        <v>1861.47</v>
      </c>
      <c r="X19" s="16">
        <f>V19-W19</f>
        <v>-1861.47</v>
      </c>
      <c r="Y19" s="16"/>
      <c r="Z19" s="16"/>
      <c r="AA19" s="17" t="s">
        <v>110</v>
      </c>
      <c r="AB19" s="16">
        <v>5264.14</v>
      </c>
      <c r="AC19" s="16">
        <f>W19+AB19</f>
        <v>7125.6100000000006</v>
      </c>
      <c r="AD19" s="4" t="s">
        <v>126</v>
      </c>
      <c r="AE19" s="4" t="s">
        <v>124</v>
      </c>
      <c r="AF19" s="8"/>
    </row>
    <row r="20" spans="1:32" s="11" customFormat="1" ht="25.5">
      <c r="A20" s="49">
        <v>2</v>
      </c>
      <c r="B20" s="49" t="s">
        <v>71</v>
      </c>
      <c r="C20" s="34" t="s">
        <v>109</v>
      </c>
      <c r="D20" s="15">
        <v>44973</v>
      </c>
      <c r="E20" s="34">
        <v>13476</v>
      </c>
      <c r="F20" s="50" t="s">
        <v>114</v>
      </c>
      <c r="G20" s="95">
        <v>413.66</v>
      </c>
      <c r="H20" s="34" t="s">
        <v>190</v>
      </c>
      <c r="I20" s="34">
        <v>4.5</v>
      </c>
      <c r="J20" s="101" t="s">
        <v>76</v>
      </c>
      <c r="K20" s="14" t="s">
        <v>95</v>
      </c>
      <c r="L20" s="12" t="s">
        <v>94</v>
      </c>
      <c r="M20" s="12" t="s">
        <v>100</v>
      </c>
      <c r="N20" s="29" t="s">
        <v>73</v>
      </c>
      <c r="O20" s="22">
        <v>44992</v>
      </c>
      <c r="P20" s="22">
        <v>44996</v>
      </c>
      <c r="Q20" s="12" t="s">
        <v>111</v>
      </c>
      <c r="R20" s="12" t="s">
        <v>74</v>
      </c>
      <c r="S20" s="12"/>
      <c r="T20" s="12">
        <v>111</v>
      </c>
      <c r="U20" s="12" t="s">
        <v>75</v>
      </c>
      <c r="V20" s="23"/>
      <c r="W20" s="23">
        <v>1861.47</v>
      </c>
      <c r="X20" s="16">
        <f t="shared" ref="X20:X44" si="0">V20-W20</f>
        <v>-1861.47</v>
      </c>
      <c r="Y20" s="23"/>
      <c r="Z20" s="23"/>
      <c r="AA20" s="24" t="s">
        <v>110</v>
      </c>
      <c r="AB20" s="23">
        <v>5264.14</v>
      </c>
      <c r="AC20" s="23">
        <f t="shared" ref="AC20:AC25" si="1">W20+AB20</f>
        <v>7125.6100000000006</v>
      </c>
      <c r="AD20" s="3" t="s">
        <v>126</v>
      </c>
      <c r="AE20" s="3" t="s">
        <v>124</v>
      </c>
      <c r="AF20" s="25"/>
    </row>
    <row r="21" spans="1:32" s="11" customFormat="1" ht="25.5">
      <c r="A21" s="49">
        <v>3</v>
      </c>
      <c r="B21" s="49" t="s">
        <v>71</v>
      </c>
      <c r="C21" s="34" t="s">
        <v>107</v>
      </c>
      <c r="D21" s="15">
        <v>44973</v>
      </c>
      <c r="E21" s="34">
        <v>13479</v>
      </c>
      <c r="F21" s="50" t="s">
        <v>114</v>
      </c>
      <c r="G21" s="95">
        <v>413.66</v>
      </c>
      <c r="H21" s="34" t="s">
        <v>190</v>
      </c>
      <c r="I21" s="34">
        <v>4.5</v>
      </c>
      <c r="J21" s="101" t="s">
        <v>78</v>
      </c>
      <c r="K21" s="14" t="s">
        <v>89</v>
      </c>
      <c r="L21" s="12" t="s">
        <v>90</v>
      </c>
      <c r="M21" s="12" t="s">
        <v>91</v>
      </c>
      <c r="N21" s="29" t="s">
        <v>92</v>
      </c>
      <c r="O21" s="22">
        <v>44992</v>
      </c>
      <c r="P21" s="22">
        <v>44996</v>
      </c>
      <c r="Q21" s="12" t="s">
        <v>111</v>
      </c>
      <c r="R21" s="12" t="s">
        <v>74</v>
      </c>
      <c r="S21" s="12"/>
      <c r="T21" s="12">
        <v>111</v>
      </c>
      <c r="U21" s="12" t="s">
        <v>77</v>
      </c>
      <c r="V21" s="23"/>
      <c r="W21" s="23">
        <v>1861.47</v>
      </c>
      <c r="X21" s="16">
        <f t="shared" si="0"/>
        <v>-1861.47</v>
      </c>
      <c r="Y21" s="23"/>
      <c r="Z21" s="23"/>
      <c r="AA21" s="24" t="s">
        <v>110</v>
      </c>
      <c r="AB21" s="23">
        <v>5264.14</v>
      </c>
      <c r="AC21" s="23">
        <f t="shared" si="1"/>
        <v>7125.6100000000006</v>
      </c>
      <c r="AD21" s="3" t="s">
        <v>126</v>
      </c>
      <c r="AE21" s="3" t="s">
        <v>124</v>
      </c>
      <c r="AF21" s="25"/>
    </row>
    <row r="22" spans="1:32" s="11" customFormat="1" ht="25.5">
      <c r="A22" s="49">
        <v>4</v>
      </c>
      <c r="B22" s="49" t="s">
        <v>71</v>
      </c>
      <c r="C22" s="34" t="s">
        <v>103</v>
      </c>
      <c r="D22" s="15">
        <v>44973</v>
      </c>
      <c r="E22" s="34">
        <v>13479</v>
      </c>
      <c r="F22" s="50" t="s">
        <v>114</v>
      </c>
      <c r="G22" s="95">
        <v>413.66</v>
      </c>
      <c r="H22" s="34" t="s">
        <v>190</v>
      </c>
      <c r="I22" s="34">
        <v>4.5</v>
      </c>
      <c r="J22" s="101" t="s">
        <v>79</v>
      </c>
      <c r="K22" s="14">
        <v>8915</v>
      </c>
      <c r="L22" s="12" t="s">
        <v>90</v>
      </c>
      <c r="M22" s="12" t="s">
        <v>91</v>
      </c>
      <c r="N22" s="29" t="s">
        <v>113</v>
      </c>
      <c r="O22" s="22">
        <v>44992</v>
      </c>
      <c r="P22" s="22">
        <v>44996</v>
      </c>
      <c r="Q22" s="12" t="s">
        <v>111</v>
      </c>
      <c r="R22" s="12" t="s">
        <v>74</v>
      </c>
      <c r="S22" s="12"/>
      <c r="T22" s="12">
        <v>111</v>
      </c>
      <c r="U22" s="12" t="s">
        <v>88</v>
      </c>
      <c r="V22" s="23"/>
      <c r="W22" s="23">
        <v>1861.47</v>
      </c>
      <c r="X22" s="16">
        <f t="shared" si="0"/>
        <v>-1861.47</v>
      </c>
      <c r="Y22" s="23"/>
      <c r="Z22" s="23"/>
      <c r="AA22" s="24" t="s">
        <v>110</v>
      </c>
      <c r="AB22" s="23">
        <v>5264.14</v>
      </c>
      <c r="AC22" s="23">
        <f t="shared" si="1"/>
        <v>7125.6100000000006</v>
      </c>
      <c r="AD22" s="3" t="s">
        <v>126</v>
      </c>
      <c r="AE22" s="3" t="s">
        <v>124</v>
      </c>
      <c r="AF22" s="25"/>
    </row>
    <row r="23" spans="1:32" s="11" customFormat="1" ht="25.5">
      <c r="A23" s="49">
        <v>5</v>
      </c>
      <c r="B23" s="49" t="s">
        <v>71</v>
      </c>
      <c r="C23" s="34" t="s">
        <v>106</v>
      </c>
      <c r="D23" s="15">
        <v>44973</v>
      </c>
      <c r="E23" s="34">
        <v>13479</v>
      </c>
      <c r="F23" s="50" t="s">
        <v>114</v>
      </c>
      <c r="G23" s="95">
        <v>413.66</v>
      </c>
      <c r="H23" s="34" t="s">
        <v>190</v>
      </c>
      <c r="I23" s="34">
        <v>4.5</v>
      </c>
      <c r="J23" s="101" t="s">
        <v>80</v>
      </c>
      <c r="K23" s="14" t="s">
        <v>96</v>
      </c>
      <c r="L23" s="12" t="s">
        <v>90</v>
      </c>
      <c r="M23" s="12" t="s">
        <v>97</v>
      </c>
      <c r="N23" s="29" t="s">
        <v>112</v>
      </c>
      <c r="O23" s="22">
        <v>44992</v>
      </c>
      <c r="P23" s="22">
        <v>44996</v>
      </c>
      <c r="Q23" s="12" t="s">
        <v>111</v>
      </c>
      <c r="R23" s="12" t="s">
        <v>74</v>
      </c>
      <c r="S23" s="12"/>
      <c r="T23" s="12">
        <v>111</v>
      </c>
      <c r="U23" s="12" t="s">
        <v>87</v>
      </c>
      <c r="V23" s="23"/>
      <c r="W23" s="23">
        <v>1861.47</v>
      </c>
      <c r="X23" s="16">
        <f t="shared" si="0"/>
        <v>-1861.47</v>
      </c>
      <c r="Y23" s="23"/>
      <c r="Z23" s="23"/>
      <c r="AA23" s="24" t="s">
        <v>110</v>
      </c>
      <c r="AB23" s="23">
        <v>5264.14</v>
      </c>
      <c r="AC23" s="23">
        <f t="shared" si="1"/>
        <v>7125.6100000000006</v>
      </c>
      <c r="AD23" s="3" t="s">
        <v>126</v>
      </c>
      <c r="AE23" s="3" t="s">
        <v>124</v>
      </c>
      <c r="AF23" s="25"/>
    </row>
    <row r="24" spans="1:32" s="11" customFormat="1" ht="25.5">
      <c r="A24" s="49">
        <v>6</v>
      </c>
      <c r="B24" s="49" t="s">
        <v>71</v>
      </c>
      <c r="C24" s="34" t="s">
        <v>105</v>
      </c>
      <c r="D24" s="15">
        <v>44973</v>
      </c>
      <c r="E24" s="34">
        <v>13479</v>
      </c>
      <c r="F24" s="50" t="s">
        <v>114</v>
      </c>
      <c r="G24" s="95">
        <v>413.66</v>
      </c>
      <c r="H24" s="34" t="s">
        <v>190</v>
      </c>
      <c r="I24" s="34">
        <v>4.5</v>
      </c>
      <c r="J24" s="101" t="s">
        <v>81</v>
      </c>
      <c r="K24" s="14" t="s">
        <v>98</v>
      </c>
      <c r="L24" s="12" t="s">
        <v>90</v>
      </c>
      <c r="M24" s="12" t="s">
        <v>99</v>
      </c>
      <c r="N24" s="29" t="s">
        <v>101</v>
      </c>
      <c r="O24" s="22">
        <v>44992</v>
      </c>
      <c r="P24" s="22">
        <v>44996</v>
      </c>
      <c r="Q24" s="12" t="s">
        <v>111</v>
      </c>
      <c r="R24" s="12" t="s">
        <v>74</v>
      </c>
      <c r="S24" s="12"/>
      <c r="T24" s="12">
        <v>111</v>
      </c>
      <c r="U24" s="12" t="s">
        <v>86</v>
      </c>
      <c r="V24" s="23"/>
      <c r="W24" s="23">
        <v>1861.47</v>
      </c>
      <c r="X24" s="16">
        <f t="shared" si="0"/>
        <v>-1861.47</v>
      </c>
      <c r="Y24" s="23"/>
      <c r="Z24" s="23"/>
      <c r="AA24" s="24" t="s">
        <v>110</v>
      </c>
      <c r="AB24" s="23">
        <v>5264.14</v>
      </c>
      <c r="AC24" s="23">
        <f t="shared" si="1"/>
        <v>7125.6100000000006</v>
      </c>
      <c r="AD24" s="3" t="s">
        <v>126</v>
      </c>
      <c r="AE24" s="3" t="s">
        <v>124</v>
      </c>
      <c r="AF24" s="25"/>
    </row>
    <row r="25" spans="1:32" s="11" customFormat="1" ht="25.5">
      <c r="A25" s="49">
        <v>7</v>
      </c>
      <c r="B25" s="49" t="s">
        <v>71</v>
      </c>
      <c r="C25" s="34" t="s">
        <v>104</v>
      </c>
      <c r="D25" s="15">
        <v>44973</v>
      </c>
      <c r="E25" s="34">
        <v>13479</v>
      </c>
      <c r="F25" s="50" t="s">
        <v>114</v>
      </c>
      <c r="G25" s="95">
        <v>413.66</v>
      </c>
      <c r="H25" s="34" t="s">
        <v>190</v>
      </c>
      <c r="I25" s="34">
        <v>4.5</v>
      </c>
      <c r="J25" s="101" t="s">
        <v>82</v>
      </c>
      <c r="K25" s="14">
        <v>701658</v>
      </c>
      <c r="L25" s="12" t="s">
        <v>90</v>
      </c>
      <c r="M25" s="12" t="s">
        <v>91</v>
      </c>
      <c r="N25" s="29" t="s">
        <v>112</v>
      </c>
      <c r="O25" s="22">
        <v>44992</v>
      </c>
      <c r="P25" s="22">
        <v>44996</v>
      </c>
      <c r="Q25" s="12" t="s">
        <v>111</v>
      </c>
      <c r="R25" s="12" t="s">
        <v>74</v>
      </c>
      <c r="S25" s="12"/>
      <c r="T25" s="12">
        <v>111</v>
      </c>
      <c r="U25" s="12" t="s">
        <v>85</v>
      </c>
      <c r="V25" s="23"/>
      <c r="W25" s="23">
        <v>1861.47</v>
      </c>
      <c r="X25" s="16">
        <f t="shared" si="0"/>
        <v>-1861.47</v>
      </c>
      <c r="Y25" s="23"/>
      <c r="Z25" s="23"/>
      <c r="AA25" s="24" t="s">
        <v>110</v>
      </c>
      <c r="AB25" s="23">
        <v>5264.14</v>
      </c>
      <c r="AC25" s="23">
        <f t="shared" si="1"/>
        <v>7125.6100000000006</v>
      </c>
      <c r="AD25" s="3" t="s">
        <v>126</v>
      </c>
      <c r="AE25" s="3" t="s">
        <v>124</v>
      </c>
      <c r="AF25" s="25"/>
    </row>
    <row r="26" spans="1:32" s="11" customFormat="1" ht="25.5">
      <c r="A26" s="49">
        <v>8</v>
      </c>
      <c r="B26" s="49" t="s">
        <v>71</v>
      </c>
      <c r="C26" s="34" t="s">
        <v>108</v>
      </c>
      <c r="D26" s="15">
        <v>44973</v>
      </c>
      <c r="E26" s="34">
        <v>13479</v>
      </c>
      <c r="F26" s="50" t="s">
        <v>114</v>
      </c>
      <c r="G26" s="95">
        <v>413.66</v>
      </c>
      <c r="H26" s="34" t="s">
        <v>190</v>
      </c>
      <c r="I26" s="34">
        <v>4.5</v>
      </c>
      <c r="J26" s="101" t="s">
        <v>83</v>
      </c>
      <c r="K26" s="20">
        <v>703575</v>
      </c>
      <c r="L26" s="12" t="s">
        <v>90</v>
      </c>
      <c r="M26" s="12" t="s">
        <v>100</v>
      </c>
      <c r="N26" s="29" t="s">
        <v>73</v>
      </c>
      <c r="O26" s="22">
        <v>44992</v>
      </c>
      <c r="P26" s="22">
        <v>44996</v>
      </c>
      <c r="Q26" s="12" t="s">
        <v>111</v>
      </c>
      <c r="R26" s="12" t="s">
        <v>74</v>
      </c>
      <c r="S26" s="12"/>
      <c r="T26" s="12">
        <v>111</v>
      </c>
      <c r="U26" s="12" t="s">
        <v>84</v>
      </c>
      <c r="V26" s="23"/>
      <c r="W26" s="23">
        <v>1861.47</v>
      </c>
      <c r="X26" s="16">
        <f t="shared" si="0"/>
        <v>-1861.47</v>
      </c>
      <c r="Y26" s="23"/>
      <c r="Z26" s="23"/>
      <c r="AA26" s="24" t="s">
        <v>110</v>
      </c>
      <c r="AB26" s="23">
        <v>5264.14</v>
      </c>
      <c r="AC26" s="23">
        <f t="shared" ref="AC26" si="2">W26+AB26</f>
        <v>7125.6100000000006</v>
      </c>
      <c r="AD26" s="3" t="s">
        <v>126</v>
      </c>
      <c r="AE26" s="3" t="s">
        <v>124</v>
      </c>
      <c r="AF26" s="25"/>
    </row>
    <row r="27" spans="1:32" s="11" customFormat="1" ht="25.5">
      <c r="A27" s="49">
        <v>9</v>
      </c>
      <c r="B27" s="49" t="s">
        <v>118</v>
      </c>
      <c r="C27" s="34" t="s">
        <v>119</v>
      </c>
      <c r="D27" s="15">
        <v>44988</v>
      </c>
      <c r="E27" s="34">
        <v>13487</v>
      </c>
      <c r="F27" s="50" t="s">
        <v>120</v>
      </c>
      <c r="G27" s="95">
        <v>689.44</v>
      </c>
      <c r="H27" s="34" t="s">
        <v>163</v>
      </c>
      <c r="I27" s="34">
        <v>3.5</v>
      </c>
      <c r="J27" s="101" t="s">
        <v>121</v>
      </c>
      <c r="K27" s="20" t="s">
        <v>122</v>
      </c>
      <c r="L27" s="12" t="s">
        <v>94</v>
      </c>
      <c r="M27" s="12" t="s">
        <v>164</v>
      </c>
      <c r="N27" s="29" t="s">
        <v>73</v>
      </c>
      <c r="O27" s="22">
        <v>45068</v>
      </c>
      <c r="P27" s="22">
        <v>45010</v>
      </c>
      <c r="Q27" s="12" t="s">
        <v>111</v>
      </c>
      <c r="R27" s="12" t="s">
        <v>74</v>
      </c>
      <c r="S27" s="12"/>
      <c r="T27" s="12">
        <v>111</v>
      </c>
      <c r="U27" s="12" t="s">
        <v>123</v>
      </c>
      <c r="V27" s="23"/>
      <c r="W27" s="23">
        <v>2413.0100000000002</v>
      </c>
      <c r="X27" s="16">
        <f t="shared" si="0"/>
        <v>-2413.0100000000002</v>
      </c>
      <c r="Y27" s="23"/>
      <c r="Z27" s="23"/>
      <c r="AA27" s="24" t="s">
        <v>110</v>
      </c>
      <c r="AB27" s="23">
        <v>3854.51</v>
      </c>
      <c r="AC27" s="23">
        <f>W27+AB27</f>
        <v>6267.52</v>
      </c>
      <c r="AD27" s="3" t="s">
        <v>125</v>
      </c>
      <c r="AE27" s="3" t="s">
        <v>124</v>
      </c>
      <c r="AF27" s="25"/>
    </row>
    <row r="28" spans="1:32" s="11" customFormat="1" ht="25.5">
      <c r="A28" s="49">
        <v>10</v>
      </c>
      <c r="B28" s="49" t="s">
        <v>127</v>
      </c>
      <c r="C28" s="34" t="s">
        <v>128</v>
      </c>
      <c r="D28" s="15">
        <v>45008</v>
      </c>
      <c r="E28" s="34">
        <v>13507</v>
      </c>
      <c r="F28" s="50" t="s">
        <v>129</v>
      </c>
      <c r="G28" s="95">
        <v>413.66</v>
      </c>
      <c r="H28" s="34" t="s">
        <v>190</v>
      </c>
      <c r="I28" s="34">
        <v>2.5</v>
      </c>
      <c r="J28" s="101" t="s">
        <v>83</v>
      </c>
      <c r="K28" s="20">
        <v>703575</v>
      </c>
      <c r="L28" s="12" t="s">
        <v>90</v>
      </c>
      <c r="M28" s="12" t="s">
        <v>100</v>
      </c>
      <c r="N28" s="29" t="s">
        <v>130</v>
      </c>
      <c r="O28" s="22">
        <v>45012</v>
      </c>
      <c r="P28" s="22">
        <v>45014</v>
      </c>
      <c r="Q28" s="12" t="s">
        <v>131</v>
      </c>
      <c r="R28" s="12" t="s">
        <v>74</v>
      </c>
      <c r="S28" s="12"/>
      <c r="T28" s="12">
        <v>111</v>
      </c>
      <c r="U28" s="12" t="s">
        <v>132</v>
      </c>
      <c r="V28" s="23"/>
      <c r="W28" s="23">
        <v>1034.1500000000001</v>
      </c>
      <c r="X28" s="16">
        <f t="shared" si="0"/>
        <v>-1034.1500000000001</v>
      </c>
      <c r="Y28" s="23"/>
      <c r="Z28" s="23"/>
      <c r="AA28" s="24" t="s">
        <v>110</v>
      </c>
      <c r="AB28" s="23">
        <v>6570.74</v>
      </c>
      <c r="AC28" s="23">
        <f t="shared" ref="AC28:AC44" si="3">W28+AB28</f>
        <v>7604.8899999999994</v>
      </c>
      <c r="AD28" s="3" t="s">
        <v>133</v>
      </c>
      <c r="AE28" s="3" t="s">
        <v>124</v>
      </c>
      <c r="AF28" s="25"/>
    </row>
    <row r="29" spans="1:32" s="11" customFormat="1" ht="25.5">
      <c r="A29" s="49">
        <v>11</v>
      </c>
      <c r="B29" s="49" t="s">
        <v>127</v>
      </c>
      <c r="C29" s="34" t="s">
        <v>134</v>
      </c>
      <c r="D29" s="15">
        <v>45034</v>
      </c>
      <c r="E29" s="34">
        <v>13514</v>
      </c>
      <c r="F29" s="50" t="s">
        <v>129</v>
      </c>
      <c r="G29" s="95">
        <v>413.66</v>
      </c>
      <c r="H29" s="34" t="s">
        <v>190</v>
      </c>
      <c r="I29" s="34">
        <v>2.5</v>
      </c>
      <c r="J29" s="101" t="s">
        <v>72</v>
      </c>
      <c r="K29" s="20" t="s">
        <v>93</v>
      </c>
      <c r="L29" s="12" t="s">
        <v>94</v>
      </c>
      <c r="M29" s="12" t="s">
        <v>135</v>
      </c>
      <c r="N29" s="29" t="s">
        <v>73</v>
      </c>
      <c r="O29" s="22">
        <v>45012</v>
      </c>
      <c r="P29" s="22">
        <v>45014</v>
      </c>
      <c r="Q29" s="12" t="s">
        <v>131</v>
      </c>
      <c r="R29" s="12" t="s">
        <v>74</v>
      </c>
      <c r="S29" s="12"/>
      <c r="T29" s="12">
        <v>111</v>
      </c>
      <c r="U29" s="12" t="s">
        <v>137</v>
      </c>
      <c r="V29" s="23"/>
      <c r="W29" s="23">
        <v>1034.1500000000001</v>
      </c>
      <c r="X29" s="16">
        <f t="shared" si="0"/>
        <v>-1034.1500000000001</v>
      </c>
      <c r="Y29" s="23"/>
      <c r="Z29" s="23"/>
      <c r="AA29" s="24" t="s">
        <v>110</v>
      </c>
      <c r="AB29" s="23">
        <v>6570.74</v>
      </c>
      <c r="AC29" s="23">
        <f t="shared" si="3"/>
        <v>7604.8899999999994</v>
      </c>
      <c r="AD29" s="3" t="s">
        <v>133</v>
      </c>
      <c r="AE29" s="3" t="s">
        <v>124</v>
      </c>
      <c r="AF29" s="25"/>
    </row>
    <row r="30" spans="1:32" s="11" customFormat="1">
      <c r="A30" s="49">
        <v>12</v>
      </c>
      <c r="B30" s="49" t="s">
        <v>138</v>
      </c>
      <c r="C30" s="34" t="s">
        <v>139</v>
      </c>
      <c r="D30" s="15">
        <v>45035</v>
      </c>
      <c r="E30" s="34">
        <v>13516</v>
      </c>
      <c r="F30" s="50" t="s">
        <v>140</v>
      </c>
      <c r="G30" s="95">
        <v>413.66</v>
      </c>
      <c r="H30" s="34" t="s">
        <v>190</v>
      </c>
      <c r="I30" s="34">
        <v>2.5</v>
      </c>
      <c r="J30" s="101" t="s">
        <v>79</v>
      </c>
      <c r="K30" s="20">
        <v>8915</v>
      </c>
      <c r="L30" s="12" t="s">
        <v>90</v>
      </c>
      <c r="M30" s="12" t="s">
        <v>141</v>
      </c>
      <c r="N30" s="29" t="s">
        <v>113</v>
      </c>
      <c r="O30" s="22">
        <v>45048</v>
      </c>
      <c r="P30" s="22">
        <v>45050</v>
      </c>
      <c r="Q30" s="12" t="s">
        <v>131</v>
      </c>
      <c r="R30" s="12" t="s">
        <v>74</v>
      </c>
      <c r="S30" s="12"/>
      <c r="T30" s="12">
        <v>111</v>
      </c>
      <c r="U30" s="12" t="s">
        <v>142</v>
      </c>
      <c r="V30" s="23"/>
      <c r="W30" s="23">
        <v>1034.1500000000001</v>
      </c>
      <c r="X30" s="16">
        <f t="shared" si="0"/>
        <v>-1034.1500000000001</v>
      </c>
      <c r="Y30" s="23"/>
      <c r="Z30" s="23"/>
      <c r="AA30" s="24" t="s">
        <v>110</v>
      </c>
      <c r="AB30" s="23">
        <v>3977.58</v>
      </c>
      <c r="AC30" s="23">
        <f t="shared" si="3"/>
        <v>5011.7299999999996</v>
      </c>
      <c r="AD30" s="3" t="s">
        <v>143</v>
      </c>
      <c r="AE30" s="3" t="s">
        <v>124</v>
      </c>
      <c r="AF30" s="25"/>
    </row>
    <row r="31" spans="1:32" s="11" customFormat="1">
      <c r="A31" s="49">
        <v>13</v>
      </c>
      <c r="B31" s="49" t="s">
        <v>138</v>
      </c>
      <c r="C31" s="34" t="s">
        <v>144</v>
      </c>
      <c r="D31" s="15">
        <v>45035</v>
      </c>
      <c r="E31" s="34">
        <v>13516</v>
      </c>
      <c r="F31" s="50" t="s">
        <v>140</v>
      </c>
      <c r="G31" s="95">
        <v>413.66</v>
      </c>
      <c r="H31" s="34" t="s">
        <v>190</v>
      </c>
      <c r="I31" s="34">
        <v>2.5</v>
      </c>
      <c r="J31" s="101" t="s">
        <v>145</v>
      </c>
      <c r="K31" s="14" t="s">
        <v>89</v>
      </c>
      <c r="L31" s="12" t="s">
        <v>90</v>
      </c>
      <c r="M31" s="12" t="s">
        <v>91</v>
      </c>
      <c r="N31" s="29" t="s">
        <v>92</v>
      </c>
      <c r="O31" s="22">
        <v>45048</v>
      </c>
      <c r="P31" s="22">
        <v>45050</v>
      </c>
      <c r="Q31" s="12" t="s">
        <v>131</v>
      </c>
      <c r="R31" s="12" t="s">
        <v>74</v>
      </c>
      <c r="S31" s="12"/>
      <c r="T31" s="12">
        <v>111</v>
      </c>
      <c r="U31" s="12" t="s">
        <v>146</v>
      </c>
      <c r="V31" s="23"/>
      <c r="W31" s="23">
        <v>1034.1500000000001</v>
      </c>
      <c r="X31" s="16">
        <f t="shared" si="0"/>
        <v>-1034.1500000000001</v>
      </c>
      <c r="Y31" s="23"/>
      <c r="Z31" s="23"/>
      <c r="AA31" s="24" t="s">
        <v>110</v>
      </c>
      <c r="AB31" s="23">
        <v>3977.58</v>
      </c>
      <c r="AC31" s="23">
        <f t="shared" si="3"/>
        <v>5011.7299999999996</v>
      </c>
      <c r="AD31" s="3" t="s">
        <v>147</v>
      </c>
      <c r="AE31" s="3" t="s">
        <v>124</v>
      </c>
      <c r="AF31" s="25"/>
    </row>
    <row r="32" spans="1:32" s="11" customFormat="1">
      <c r="A32" s="49">
        <v>14</v>
      </c>
      <c r="B32" s="49" t="s">
        <v>138</v>
      </c>
      <c r="C32" s="34" t="s">
        <v>148</v>
      </c>
      <c r="D32" s="15">
        <v>45035</v>
      </c>
      <c r="E32" s="34">
        <v>13516</v>
      </c>
      <c r="F32" s="50" t="s">
        <v>140</v>
      </c>
      <c r="G32" s="95">
        <v>413.66</v>
      </c>
      <c r="H32" s="34" t="s">
        <v>190</v>
      </c>
      <c r="I32" s="34">
        <v>2.5</v>
      </c>
      <c r="J32" s="101" t="s">
        <v>149</v>
      </c>
      <c r="K32" s="20">
        <v>9032</v>
      </c>
      <c r="L32" s="12" t="s">
        <v>90</v>
      </c>
      <c r="M32" s="12" t="s">
        <v>150</v>
      </c>
      <c r="N32" s="29" t="s">
        <v>112</v>
      </c>
      <c r="O32" s="22">
        <v>45048</v>
      </c>
      <c r="P32" s="22">
        <v>45050</v>
      </c>
      <c r="Q32" s="12" t="s">
        <v>131</v>
      </c>
      <c r="R32" s="12" t="s">
        <v>74</v>
      </c>
      <c r="S32" s="12"/>
      <c r="T32" s="12">
        <v>111</v>
      </c>
      <c r="U32" s="12" t="s">
        <v>151</v>
      </c>
      <c r="V32" s="23"/>
      <c r="W32" s="23">
        <v>1034.1500000000001</v>
      </c>
      <c r="X32" s="16">
        <f t="shared" si="0"/>
        <v>-1034.1500000000001</v>
      </c>
      <c r="Y32" s="23"/>
      <c r="Z32" s="23"/>
      <c r="AA32" s="24" t="s">
        <v>110</v>
      </c>
      <c r="AB32" s="23">
        <v>3977.58</v>
      </c>
      <c r="AC32" s="23">
        <f t="shared" si="3"/>
        <v>5011.7299999999996</v>
      </c>
      <c r="AD32" s="3" t="s">
        <v>143</v>
      </c>
      <c r="AE32" s="3" t="s">
        <v>124</v>
      </c>
      <c r="AF32" s="25"/>
    </row>
    <row r="33" spans="1:32" s="11" customFormat="1">
      <c r="A33" s="49">
        <v>15</v>
      </c>
      <c r="B33" s="49" t="s">
        <v>138</v>
      </c>
      <c r="C33" s="34" t="s">
        <v>152</v>
      </c>
      <c r="D33" s="15">
        <v>45035</v>
      </c>
      <c r="E33" s="34">
        <v>13516</v>
      </c>
      <c r="F33" s="50" t="s">
        <v>140</v>
      </c>
      <c r="G33" s="95">
        <v>413.66</v>
      </c>
      <c r="H33" s="34" t="s">
        <v>190</v>
      </c>
      <c r="I33" s="34">
        <v>2.5</v>
      </c>
      <c r="J33" s="101" t="s">
        <v>153</v>
      </c>
      <c r="K33" s="20">
        <v>710002</v>
      </c>
      <c r="L33" s="12" t="s">
        <v>90</v>
      </c>
      <c r="M33" s="12" t="s">
        <v>154</v>
      </c>
      <c r="N33" s="29" t="s">
        <v>73</v>
      </c>
      <c r="O33" s="22">
        <v>45048</v>
      </c>
      <c r="P33" s="22">
        <v>45050</v>
      </c>
      <c r="Q33" s="12" t="s">
        <v>131</v>
      </c>
      <c r="R33" s="12" t="s">
        <v>74</v>
      </c>
      <c r="S33" s="12"/>
      <c r="T33" s="12">
        <v>111</v>
      </c>
      <c r="U33" s="12" t="s">
        <v>155</v>
      </c>
      <c r="V33" s="23"/>
      <c r="W33" s="23">
        <v>1034.1500000000001</v>
      </c>
      <c r="X33" s="16">
        <f t="shared" si="0"/>
        <v>-1034.1500000000001</v>
      </c>
      <c r="Y33" s="23"/>
      <c r="Z33" s="23"/>
      <c r="AA33" s="24" t="s">
        <v>110</v>
      </c>
      <c r="AB33" s="23">
        <v>3977.58</v>
      </c>
      <c r="AC33" s="23">
        <f t="shared" si="3"/>
        <v>5011.7299999999996</v>
      </c>
      <c r="AD33" s="3" t="s">
        <v>143</v>
      </c>
      <c r="AE33" s="3" t="s">
        <v>124</v>
      </c>
      <c r="AF33" s="25"/>
    </row>
    <row r="34" spans="1:32" s="11" customFormat="1">
      <c r="A34" s="49">
        <v>16</v>
      </c>
      <c r="B34" s="49" t="s">
        <v>138</v>
      </c>
      <c r="C34" s="34" t="s">
        <v>156</v>
      </c>
      <c r="D34" s="15">
        <v>45035</v>
      </c>
      <c r="E34" s="34">
        <v>13516</v>
      </c>
      <c r="F34" s="50" t="s">
        <v>140</v>
      </c>
      <c r="G34" s="95">
        <v>413.66</v>
      </c>
      <c r="H34" s="34" t="s">
        <v>190</v>
      </c>
      <c r="I34" s="34">
        <v>2.5</v>
      </c>
      <c r="J34" s="101" t="s">
        <v>157</v>
      </c>
      <c r="K34" s="20">
        <v>713863</v>
      </c>
      <c r="L34" s="12" t="s">
        <v>94</v>
      </c>
      <c r="M34" s="12" t="s">
        <v>158</v>
      </c>
      <c r="N34" s="29" t="s">
        <v>73</v>
      </c>
      <c r="O34" s="22">
        <v>45048</v>
      </c>
      <c r="P34" s="22">
        <v>45050</v>
      </c>
      <c r="Q34" s="12" t="s">
        <v>131</v>
      </c>
      <c r="R34" s="12" t="s">
        <v>74</v>
      </c>
      <c r="S34" s="12"/>
      <c r="T34" s="12">
        <v>111</v>
      </c>
      <c r="U34" s="12" t="s">
        <v>159</v>
      </c>
      <c r="V34" s="23"/>
      <c r="W34" s="23">
        <v>1034.1500000000001</v>
      </c>
      <c r="X34" s="16">
        <f t="shared" si="0"/>
        <v>-1034.1500000000001</v>
      </c>
      <c r="Y34" s="23"/>
      <c r="Z34" s="23"/>
      <c r="AA34" s="24" t="s">
        <v>110</v>
      </c>
      <c r="AB34" s="23">
        <v>3977.58</v>
      </c>
      <c r="AC34" s="23">
        <f t="shared" si="3"/>
        <v>5011.7299999999996</v>
      </c>
      <c r="AD34" s="3" t="s">
        <v>143</v>
      </c>
      <c r="AE34" s="3" t="s">
        <v>124</v>
      </c>
      <c r="AF34" s="25"/>
    </row>
    <row r="35" spans="1:32" s="11" customFormat="1" ht="25.5">
      <c r="A35" s="49">
        <v>17</v>
      </c>
      <c r="B35" s="49" t="s">
        <v>160</v>
      </c>
      <c r="C35" s="34" t="s">
        <v>161</v>
      </c>
      <c r="D35" s="15">
        <v>45035</v>
      </c>
      <c r="E35" s="34">
        <v>13517</v>
      </c>
      <c r="F35" s="50" t="s">
        <v>162</v>
      </c>
      <c r="G35" s="95">
        <v>689.44</v>
      </c>
      <c r="H35" s="34" t="s">
        <v>163</v>
      </c>
      <c r="I35" s="34">
        <v>4.5</v>
      </c>
      <c r="J35" s="101" t="s">
        <v>121</v>
      </c>
      <c r="K35" s="20" t="s">
        <v>122</v>
      </c>
      <c r="L35" s="12" t="s">
        <v>94</v>
      </c>
      <c r="M35" s="12" t="s">
        <v>164</v>
      </c>
      <c r="N35" s="29" t="s">
        <v>73</v>
      </c>
      <c r="O35" s="22">
        <v>45055</v>
      </c>
      <c r="P35" s="22">
        <v>45059</v>
      </c>
      <c r="Q35" s="12" t="s">
        <v>165</v>
      </c>
      <c r="R35" s="12" t="s">
        <v>74</v>
      </c>
      <c r="S35" s="12"/>
      <c r="T35" s="12">
        <v>111</v>
      </c>
      <c r="U35" s="12" t="s">
        <v>166</v>
      </c>
      <c r="V35" s="23"/>
      <c r="W35" s="23">
        <v>3102.44</v>
      </c>
      <c r="X35" s="16">
        <f t="shared" si="0"/>
        <v>-3102.44</v>
      </c>
      <c r="Y35" s="23"/>
      <c r="Z35" s="23"/>
      <c r="AA35" s="24" t="s">
        <v>110</v>
      </c>
      <c r="AB35" s="23">
        <v>4456.92</v>
      </c>
      <c r="AC35" s="23">
        <f t="shared" si="3"/>
        <v>7559.3600000000006</v>
      </c>
      <c r="AD35" s="3" t="s">
        <v>174</v>
      </c>
      <c r="AE35" s="3" t="s">
        <v>124</v>
      </c>
      <c r="AF35" s="25"/>
    </row>
    <row r="36" spans="1:32" s="11" customFormat="1" ht="25.5">
      <c r="A36" s="49">
        <v>18</v>
      </c>
      <c r="B36" s="49" t="s">
        <v>167</v>
      </c>
      <c r="C36" s="34" t="s">
        <v>168</v>
      </c>
      <c r="D36" s="15">
        <v>45040</v>
      </c>
      <c r="E36" s="34">
        <v>13518</v>
      </c>
      <c r="F36" s="50" t="s">
        <v>169</v>
      </c>
      <c r="G36" s="95">
        <v>413.66</v>
      </c>
      <c r="H36" s="34" t="s">
        <v>190</v>
      </c>
      <c r="I36" s="34">
        <v>4.5</v>
      </c>
      <c r="J36" s="101" t="s">
        <v>170</v>
      </c>
      <c r="K36" s="20" t="s">
        <v>172</v>
      </c>
      <c r="L36" s="12" t="s">
        <v>94</v>
      </c>
      <c r="M36" s="12" t="s">
        <v>171</v>
      </c>
      <c r="N36" s="29" t="s">
        <v>73</v>
      </c>
      <c r="O36" s="22">
        <v>45055</v>
      </c>
      <c r="P36" s="22">
        <v>45059</v>
      </c>
      <c r="Q36" s="12" t="s">
        <v>165</v>
      </c>
      <c r="R36" s="12" t="s">
        <v>74</v>
      </c>
      <c r="S36" s="12"/>
      <c r="T36" s="12">
        <v>111</v>
      </c>
      <c r="U36" s="12" t="s">
        <v>173</v>
      </c>
      <c r="V36" s="23"/>
      <c r="W36" s="23">
        <v>1861.47</v>
      </c>
      <c r="X36" s="16">
        <f t="shared" si="0"/>
        <v>-1861.47</v>
      </c>
      <c r="Y36" s="23"/>
      <c r="Z36" s="23"/>
      <c r="AA36" s="24" t="s">
        <v>110</v>
      </c>
      <c r="AB36" s="23">
        <v>4456.92</v>
      </c>
      <c r="AC36" s="23">
        <f t="shared" si="3"/>
        <v>6318.39</v>
      </c>
      <c r="AD36" s="3" t="s">
        <v>174</v>
      </c>
      <c r="AE36" s="3" t="s">
        <v>124</v>
      </c>
      <c r="AF36" s="25"/>
    </row>
    <row r="37" spans="1:32" s="11" customFormat="1" ht="25.5">
      <c r="A37" s="49">
        <v>19</v>
      </c>
      <c r="B37" s="49" t="s">
        <v>175</v>
      </c>
      <c r="C37" s="34" t="s">
        <v>183</v>
      </c>
      <c r="D37" s="15">
        <v>45068</v>
      </c>
      <c r="E37" s="34">
        <v>13539</v>
      </c>
      <c r="F37" s="50" t="s">
        <v>189</v>
      </c>
      <c r="G37" s="95">
        <v>413.66</v>
      </c>
      <c r="H37" s="34" t="s">
        <v>190</v>
      </c>
      <c r="I37" s="34">
        <v>4</v>
      </c>
      <c r="J37" s="101" t="s">
        <v>191</v>
      </c>
      <c r="K37" s="20" t="s">
        <v>208</v>
      </c>
      <c r="L37" s="12" t="s">
        <v>94</v>
      </c>
      <c r="M37" s="12" t="s">
        <v>215</v>
      </c>
      <c r="N37" s="29" t="s">
        <v>73</v>
      </c>
      <c r="O37" s="22">
        <v>45090</v>
      </c>
      <c r="P37" s="22">
        <v>45094</v>
      </c>
      <c r="Q37" s="12" t="s">
        <v>197</v>
      </c>
      <c r="R37" s="12" t="s">
        <v>74</v>
      </c>
      <c r="S37" s="12"/>
      <c r="T37" s="12">
        <v>111</v>
      </c>
      <c r="U37" s="12" t="s">
        <v>205</v>
      </c>
      <c r="V37" s="23"/>
      <c r="W37" s="23">
        <v>1654.64</v>
      </c>
      <c r="X37" s="16">
        <f t="shared" si="0"/>
        <v>-1654.64</v>
      </c>
      <c r="Y37" s="23"/>
      <c r="Z37" s="23"/>
      <c r="AA37" s="24" t="s">
        <v>110</v>
      </c>
      <c r="AB37" s="23">
        <v>4610.46</v>
      </c>
      <c r="AC37" s="23">
        <f t="shared" si="3"/>
        <v>6265.1</v>
      </c>
      <c r="AD37" s="3" t="s">
        <v>206</v>
      </c>
      <c r="AE37" s="3" t="s">
        <v>207</v>
      </c>
      <c r="AF37" s="25"/>
    </row>
    <row r="38" spans="1:32" s="11" customFormat="1" ht="25.5">
      <c r="A38" s="49">
        <v>20</v>
      </c>
      <c r="B38" s="49" t="s">
        <v>176</v>
      </c>
      <c r="C38" s="34" t="s">
        <v>184</v>
      </c>
      <c r="D38" s="15">
        <v>45069</v>
      </c>
      <c r="E38" s="34">
        <v>13540</v>
      </c>
      <c r="F38" s="50" t="s">
        <v>189</v>
      </c>
      <c r="G38" s="95">
        <v>689.44</v>
      </c>
      <c r="H38" s="34" t="s">
        <v>163</v>
      </c>
      <c r="I38" s="34">
        <v>4</v>
      </c>
      <c r="J38" s="101" t="s">
        <v>192</v>
      </c>
      <c r="K38" s="20" t="s">
        <v>209</v>
      </c>
      <c r="L38" s="12" t="s">
        <v>90</v>
      </c>
      <c r="M38" s="12" t="s">
        <v>91</v>
      </c>
      <c r="N38" s="29" t="s">
        <v>73</v>
      </c>
      <c r="O38" s="22">
        <v>45090</v>
      </c>
      <c r="P38" s="22">
        <v>45094</v>
      </c>
      <c r="Q38" s="12" t="s">
        <v>197</v>
      </c>
      <c r="R38" s="12" t="s">
        <v>74</v>
      </c>
      <c r="S38" s="12"/>
      <c r="T38" s="12">
        <v>111</v>
      </c>
      <c r="U38" s="12" t="s">
        <v>198</v>
      </c>
      <c r="V38" s="23"/>
      <c r="W38" s="23">
        <v>2757.72</v>
      </c>
      <c r="X38" s="16">
        <f t="shared" si="0"/>
        <v>-2757.72</v>
      </c>
      <c r="Y38" s="23"/>
      <c r="Z38" s="23"/>
      <c r="AA38" s="24" t="s">
        <v>110</v>
      </c>
      <c r="AB38" s="23">
        <v>4610.46</v>
      </c>
      <c r="AC38" s="23">
        <f t="shared" si="3"/>
        <v>7368.18</v>
      </c>
      <c r="AD38" s="3" t="s">
        <v>206</v>
      </c>
      <c r="AE38" s="3" t="s">
        <v>207</v>
      </c>
      <c r="AF38" s="25"/>
    </row>
    <row r="39" spans="1:32" s="11" customFormat="1" ht="25.5">
      <c r="A39" s="49">
        <v>21</v>
      </c>
      <c r="B39" s="49" t="s">
        <v>177</v>
      </c>
      <c r="C39" s="34" t="s">
        <v>185</v>
      </c>
      <c r="D39" s="15">
        <v>45069</v>
      </c>
      <c r="E39" s="34">
        <v>13540</v>
      </c>
      <c r="F39" s="50" t="s">
        <v>189</v>
      </c>
      <c r="G39" s="95">
        <v>413.66</v>
      </c>
      <c r="H39" s="34" t="s">
        <v>190</v>
      </c>
      <c r="I39" s="34">
        <v>4</v>
      </c>
      <c r="J39" s="101" t="s">
        <v>193</v>
      </c>
      <c r="K39" s="20" t="s">
        <v>210</v>
      </c>
      <c r="L39" s="12" t="s">
        <v>90</v>
      </c>
      <c r="M39" s="12" t="s">
        <v>91</v>
      </c>
      <c r="N39" s="29" t="s">
        <v>73</v>
      </c>
      <c r="O39" s="22">
        <v>45090</v>
      </c>
      <c r="P39" s="22">
        <v>45094</v>
      </c>
      <c r="Q39" s="12" t="s">
        <v>197</v>
      </c>
      <c r="R39" s="12" t="s">
        <v>74</v>
      </c>
      <c r="S39" s="12"/>
      <c r="T39" s="12">
        <v>111</v>
      </c>
      <c r="U39" s="12" t="s">
        <v>202</v>
      </c>
      <c r="V39" s="23"/>
      <c r="W39" s="23">
        <v>1654.64</v>
      </c>
      <c r="X39" s="16">
        <f t="shared" si="0"/>
        <v>-1654.64</v>
      </c>
      <c r="Y39" s="23"/>
      <c r="Z39" s="23"/>
      <c r="AA39" s="24" t="s">
        <v>110</v>
      </c>
      <c r="AB39" s="23">
        <v>4610.46</v>
      </c>
      <c r="AC39" s="23">
        <f t="shared" si="3"/>
        <v>6265.1</v>
      </c>
      <c r="AD39" s="3" t="s">
        <v>206</v>
      </c>
      <c r="AE39" s="3" t="s">
        <v>207</v>
      </c>
      <c r="AF39" s="25"/>
    </row>
    <row r="40" spans="1:32" s="11" customFormat="1" ht="25.5">
      <c r="A40" s="49">
        <v>22</v>
      </c>
      <c r="B40" s="49" t="s">
        <v>178</v>
      </c>
      <c r="C40" s="34" t="s">
        <v>186</v>
      </c>
      <c r="D40" s="15">
        <v>45069</v>
      </c>
      <c r="E40" s="34">
        <v>13540</v>
      </c>
      <c r="F40" s="50" t="s">
        <v>189</v>
      </c>
      <c r="G40" s="95">
        <v>413.66</v>
      </c>
      <c r="H40" s="34" t="s">
        <v>190</v>
      </c>
      <c r="I40" s="34">
        <v>4</v>
      </c>
      <c r="J40" s="101" t="s">
        <v>194</v>
      </c>
      <c r="K40" s="20" t="s">
        <v>211</v>
      </c>
      <c r="L40" s="12" t="s">
        <v>90</v>
      </c>
      <c r="M40" s="12" t="s">
        <v>91</v>
      </c>
      <c r="N40" s="29" t="s">
        <v>73</v>
      </c>
      <c r="O40" s="22">
        <v>45090</v>
      </c>
      <c r="P40" s="22">
        <v>45094</v>
      </c>
      <c r="Q40" s="12" t="s">
        <v>197</v>
      </c>
      <c r="R40" s="12" t="s">
        <v>74</v>
      </c>
      <c r="S40" s="12"/>
      <c r="T40" s="12">
        <v>111</v>
      </c>
      <c r="U40" s="12" t="s">
        <v>199</v>
      </c>
      <c r="V40" s="23"/>
      <c r="W40" s="23">
        <v>1654.64</v>
      </c>
      <c r="X40" s="16">
        <f t="shared" si="0"/>
        <v>-1654.64</v>
      </c>
      <c r="Y40" s="23"/>
      <c r="Z40" s="23"/>
      <c r="AA40" s="24" t="s">
        <v>110</v>
      </c>
      <c r="AB40" s="23">
        <v>4610.46</v>
      </c>
      <c r="AC40" s="23">
        <f t="shared" si="3"/>
        <v>6265.1</v>
      </c>
      <c r="AD40" s="3" t="s">
        <v>206</v>
      </c>
      <c r="AE40" s="3" t="s">
        <v>207</v>
      </c>
      <c r="AF40" s="25"/>
    </row>
    <row r="41" spans="1:32" s="11" customFormat="1" ht="25.5">
      <c r="A41" s="49">
        <v>23</v>
      </c>
      <c r="B41" s="49" t="s">
        <v>179</v>
      </c>
      <c r="C41" s="34" t="s">
        <v>187</v>
      </c>
      <c r="D41" s="15">
        <v>45069</v>
      </c>
      <c r="E41" s="34">
        <v>13540</v>
      </c>
      <c r="F41" s="50" t="s">
        <v>189</v>
      </c>
      <c r="G41" s="95">
        <v>413.66</v>
      </c>
      <c r="H41" s="34" t="s">
        <v>190</v>
      </c>
      <c r="I41" s="34">
        <v>4</v>
      </c>
      <c r="J41" s="101" t="s">
        <v>195</v>
      </c>
      <c r="K41" s="20" t="s">
        <v>212</v>
      </c>
      <c r="L41" s="12" t="s">
        <v>90</v>
      </c>
      <c r="M41" s="12" t="s">
        <v>91</v>
      </c>
      <c r="N41" s="29" t="s">
        <v>73</v>
      </c>
      <c r="O41" s="22">
        <v>45090</v>
      </c>
      <c r="P41" s="22">
        <v>45094</v>
      </c>
      <c r="Q41" s="12" t="s">
        <v>197</v>
      </c>
      <c r="R41" s="12" t="s">
        <v>74</v>
      </c>
      <c r="S41" s="12"/>
      <c r="T41" s="12">
        <v>111</v>
      </c>
      <c r="U41" s="12" t="s">
        <v>203</v>
      </c>
      <c r="V41" s="23"/>
      <c r="W41" s="23">
        <v>1654.64</v>
      </c>
      <c r="X41" s="16">
        <f t="shared" si="0"/>
        <v>-1654.64</v>
      </c>
      <c r="Y41" s="23"/>
      <c r="Z41" s="23"/>
      <c r="AA41" s="24" t="s">
        <v>110</v>
      </c>
      <c r="AB41" s="23">
        <v>4610.46</v>
      </c>
      <c r="AC41" s="23">
        <f t="shared" si="3"/>
        <v>6265.1</v>
      </c>
      <c r="AD41" s="3" t="s">
        <v>206</v>
      </c>
      <c r="AE41" s="3" t="s">
        <v>207</v>
      </c>
      <c r="AF41" s="25"/>
    </row>
    <row r="42" spans="1:32" s="11" customFormat="1" ht="25.5">
      <c r="A42" s="49">
        <v>24</v>
      </c>
      <c r="B42" s="49" t="s">
        <v>180</v>
      </c>
      <c r="C42" s="34" t="s">
        <v>161</v>
      </c>
      <c r="D42" s="15">
        <v>45069</v>
      </c>
      <c r="E42" s="34">
        <v>13540</v>
      </c>
      <c r="F42" s="50" t="s">
        <v>189</v>
      </c>
      <c r="G42" s="95">
        <v>413.66</v>
      </c>
      <c r="H42" s="34" t="s">
        <v>190</v>
      </c>
      <c r="I42" s="34">
        <v>4</v>
      </c>
      <c r="J42" s="101" t="s">
        <v>82</v>
      </c>
      <c r="K42" s="20" t="s">
        <v>213</v>
      </c>
      <c r="L42" s="12" t="s">
        <v>90</v>
      </c>
      <c r="M42" s="12" t="s">
        <v>97</v>
      </c>
      <c r="N42" s="29" t="s">
        <v>73</v>
      </c>
      <c r="O42" s="22">
        <v>45090</v>
      </c>
      <c r="P42" s="22">
        <v>45094</v>
      </c>
      <c r="Q42" s="12" t="s">
        <v>197</v>
      </c>
      <c r="R42" s="12" t="s">
        <v>74</v>
      </c>
      <c r="S42" s="12"/>
      <c r="T42" s="12">
        <v>111</v>
      </c>
      <c r="U42" s="12" t="s">
        <v>200</v>
      </c>
      <c r="V42" s="23"/>
      <c r="W42" s="23">
        <v>1654.64</v>
      </c>
      <c r="X42" s="16">
        <f t="shared" si="0"/>
        <v>-1654.64</v>
      </c>
      <c r="Y42" s="23"/>
      <c r="Z42" s="23"/>
      <c r="AA42" s="24" t="s">
        <v>110</v>
      </c>
      <c r="AB42" s="23">
        <v>4610.46</v>
      </c>
      <c r="AC42" s="23">
        <f t="shared" si="3"/>
        <v>6265.1</v>
      </c>
      <c r="AD42" s="3" t="s">
        <v>206</v>
      </c>
      <c r="AE42" s="3" t="s">
        <v>207</v>
      </c>
      <c r="AF42" s="25"/>
    </row>
    <row r="43" spans="1:32" s="11" customFormat="1" ht="25.5">
      <c r="A43" s="49">
        <v>25</v>
      </c>
      <c r="B43" s="49" t="s">
        <v>181</v>
      </c>
      <c r="C43" s="34" t="s">
        <v>188</v>
      </c>
      <c r="D43" s="15">
        <v>45069</v>
      </c>
      <c r="E43" s="34">
        <v>13540</v>
      </c>
      <c r="F43" s="50" t="s">
        <v>189</v>
      </c>
      <c r="G43" s="95">
        <v>413.66</v>
      </c>
      <c r="H43" s="34" t="s">
        <v>190</v>
      </c>
      <c r="I43" s="34">
        <v>4</v>
      </c>
      <c r="J43" s="101" t="s">
        <v>80</v>
      </c>
      <c r="K43" s="20" t="s">
        <v>96</v>
      </c>
      <c r="L43" s="12" t="s">
        <v>90</v>
      </c>
      <c r="M43" s="12" t="s">
        <v>97</v>
      </c>
      <c r="N43" s="29" t="s">
        <v>73</v>
      </c>
      <c r="O43" s="22">
        <v>45090</v>
      </c>
      <c r="P43" s="22">
        <v>45094</v>
      </c>
      <c r="Q43" s="12" t="s">
        <v>197</v>
      </c>
      <c r="R43" s="12" t="s">
        <v>74</v>
      </c>
      <c r="S43" s="12"/>
      <c r="T43" s="12">
        <v>111</v>
      </c>
      <c r="U43" s="12" t="s">
        <v>201</v>
      </c>
      <c r="V43" s="23"/>
      <c r="W43" s="23">
        <v>1654.64</v>
      </c>
      <c r="X43" s="16">
        <f t="shared" si="0"/>
        <v>-1654.64</v>
      </c>
      <c r="Y43" s="23"/>
      <c r="Z43" s="23"/>
      <c r="AA43" s="24" t="s">
        <v>110</v>
      </c>
      <c r="AB43" s="23">
        <v>4610.46</v>
      </c>
      <c r="AC43" s="23">
        <f t="shared" si="3"/>
        <v>6265.1</v>
      </c>
      <c r="AD43" s="3" t="s">
        <v>206</v>
      </c>
      <c r="AE43" s="3" t="s">
        <v>207</v>
      </c>
      <c r="AF43" s="25"/>
    </row>
    <row r="44" spans="1:32" s="11" customFormat="1" ht="26.25" thickBot="1">
      <c r="A44" s="67">
        <v>26</v>
      </c>
      <c r="B44" s="67" t="s">
        <v>182</v>
      </c>
      <c r="C44" s="30" t="s">
        <v>127</v>
      </c>
      <c r="D44" s="21">
        <v>45069</v>
      </c>
      <c r="E44" s="30">
        <v>13540</v>
      </c>
      <c r="F44" s="86" t="s">
        <v>189</v>
      </c>
      <c r="G44" s="96">
        <v>413.66</v>
      </c>
      <c r="H44" s="30" t="s">
        <v>190</v>
      </c>
      <c r="I44" s="30">
        <v>4</v>
      </c>
      <c r="J44" s="102" t="s">
        <v>196</v>
      </c>
      <c r="K44" s="68" t="s">
        <v>214</v>
      </c>
      <c r="L44" s="69" t="s">
        <v>90</v>
      </c>
      <c r="M44" s="69" t="s">
        <v>97</v>
      </c>
      <c r="N44" s="32" t="s">
        <v>73</v>
      </c>
      <c r="O44" s="70">
        <v>45090</v>
      </c>
      <c r="P44" s="70">
        <v>45094</v>
      </c>
      <c r="Q44" s="69" t="s">
        <v>197</v>
      </c>
      <c r="R44" s="69" t="s">
        <v>74</v>
      </c>
      <c r="S44" s="69"/>
      <c r="T44" s="69">
        <v>111</v>
      </c>
      <c r="U44" s="69" t="s">
        <v>204</v>
      </c>
      <c r="V44" s="71"/>
      <c r="W44" s="71">
        <v>1654.64</v>
      </c>
      <c r="X44" s="16">
        <f t="shared" si="0"/>
        <v>-1654.64</v>
      </c>
      <c r="Y44" s="71"/>
      <c r="Z44" s="71"/>
      <c r="AA44" s="72" t="s">
        <v>110</v>
      </c>
      <c r="AB44" s="71">
        <v>4610.46</v>
      </c>
      <c r="AC44" s="71">
        <f t="shared" si="3"/>
        <v>6265.1</v>
      </c>
      <c r="AD44" s="73" t="s">
        <v>206</v>
      </c>
      <c r="AE44" s="73" t="s">
        <v>207</v>
      </c>
      <c r="AF44" s="74"/>
    </row>
    <row r="45" spans="1:32" ht="15.75" thickBot="1">
      <c r="A45" s="75" t="s">
        <v>216</v>
      </c>
      <c r="B45" s="76"/>
      <c r="C45" s="76"/>
      <c r="D45" s="76"/>
      <c r="E45" s="76"/>
      <c r="F45" s="77"/>
      <c r="G45" s="97">
        <f>SUM(G19:G44)</f>
        <v>11582.499999999998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  <c r="T45" s="79"/>
      <c r="U45" s="80"/>
      <c r="V45" s="97">
        <f>SUM(V19:V44)</f>
        <v>0</v>
      </c>
      <c r="W45" s="97">
        <f>SUM(W19:W44)</f>
        <v>43847.93</v>
      </c>
      <c r="X45" s="97">
        <f>SUM(X19:X44)</f>
        <v>-43847.93</v>
      </c>
      <c r="Y45" s="97">
        <f>SUM(Y19:Y44)</f>
        <v>0</v>
      </c>
      <c r="Z45" s="97">
        <f>SUM(Z19:Z44)</f>
        <v>0</v>
      </c>
      <c r="AA45" s="81"/>
      <c r="AB45" s="97">
        <f>SUM(AB19:AB44)</f>
        <v>124794.53000000006</v>
      </c>
      <c r="AC45" s="97">
        <f>SUM(AC19:AC44)</f>
        <v>168642.46000000002</v>
      </c>
      <c r="AD45" s="82"/>
      <c r="AE45" s="82"/>
      <c r="AF45" s="83"/>
    </row>
    <row r="47" spans="1:32" s="42" customFormat="1">
      <c r="A47" s="41" t="s">
        <v>115</v>
      </c>
      <c r="B47" s="41"/>
      <c r="C47" s="41"/>
      <c r="D47" s="41"/>
      <c r="E47" s="41"/>
      <c r="F47" s="41"/>
      <c r="G47" s="41"/>
      <c r="H47" s="41"/>
      <c r="I47" s="41"/>
      <c r="J47" s="41"/>
      <c r="V47" s="108"/>
      <c r="W47" s="108"/>
      <c r="X47" s="108"/>
      <c r="Y47" s="108"/>
      <c r="Z47" s="108"/>
      <c r="AA47" s="43"/>
      <c r="AB47" s="108"/>
      <c r="AC47" s="108"/>
    </row>
    <row r="48" spans="1:32" s="42" customFormat="1">
      <c r="A48" s="44" t="s">
        <v>116</v>
      </c>
      <c r="B48" s="44"/>
      <c r="C48" s="44"/>
      <c r="D48" s="44"/>
      <c r="E48" s="44"/>
      <c r="F48" s="88"/>
      <c r="G48" s="99"/>
      <c r="H48" s="44"/>
      <c r="I48" s="45"/>
      <c r="J48" s="45"/>
      <c r="V48" s="108"/>
      <c r="W48" s="108"/>
      <c r="X48" s="108"/>
      <c r="Y48" s="108"/>
      <c r="Z48" s="108"/>
      <c r="AA48" s="43"/>
      <c r="AB48" s="108"/>
      <c r="AC48" s="108"/>
    </row>
    <row r="49" spans="1:4">
      <c r="A49" s="5"/>
      <c r="B49" s="5"/>
      <c r="C49" s="5"/>
      <c r="D49" s="5"/>
    </row>
  </sheetData>
  <mergeCells count="33">
    <mergeCell ref="A45:F45"/>
    <mergeCell ref="AD15:AE16"/>
    <mergeCell ref="AF15:AF17"/>
    <mergeCell ref="B15:I15"/>
    <mergeCell ref="S15:AC15"/>
    <mergeCell ref="A47:J47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H16:H17"/>
  </mergeCells>
  <phoneticPr fontId="10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2023-08-15T21:27:26Z</dcterms:modified>
</cp:coreProperties>
</file>