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/>
  </bookViews>
  <sheets>
    <sheet name="RBPREV DIÁRIAS SERV DEZ 2023" sheetId="1" r:id="rId1"/>
  </sheets>
  <calcPr calcId="162913"/>
</workbook>
</file>

<file path=xl/calcChain.xml><?xml version="1.0" encoding="utf-8"?>
<calcChain xmlns="http://schemas.openxmlformats.org/spreadsheetml/2006/main">
  <c r="AB56" i="1" l="1"/>
  <c r="AC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19" i="1"/>
  <c r="W56" i="1"/>
  <c r="G56" i="1"/>
  <c r="AC53" i="1" l="1"/>
  <c r="AC54" i="1"/>
  <c r="AC55" i="1"/>
  <c r="AC52" i="1"/>
  <c r="AC49" i="1"/>
  <c r="AC50" i="1"/>
  <c r="AC51" i="1"/>
  <c r="AC48" i="1"/>
  <c r="AC47" i="1"/>
  <c r="AC46" i="1"/>
  <c r="AC45" i="1" l="1"/>
  <c r="AC38" i="1" l="1"/>
  <c r="AC39" i="1"/>
  <c r="AC40" i="1"/>
  <c r="AC41" i="1"/>
  <c r="AC42" i="1"/>
  <c r="AC43" i="1"/>
  <c r="AC44" i="1"/>
  <c r="AC37" i="1"/>
  <c r="AC28" i="1" l="1"/>
  <c r="AC29" i="1"/>
  <c r="AC30" i="1"/>
  <c r="AC31" i="1"/>
  <c r="AC32" i="1"/>
  <c r="AC33" i="1"/>
  <c r="AC34" i="1"/>
  <c r="AC35" i="1"/>
  <c r="AC36" i="1"/>
  <c r="AC26" i="1"/>
  <c r="AC20" i="1"/>
  <c r="AC21" i="1"/>
  <c r="AC22" i="1"/>
  <c r="AC23" i="1"/>
  <c r="AC24" i="1"/>
  <c r="AC25" i="1"/>
  <c r="AC27" i="1"/>
  <c r="AC56" i="1" l="1"/>
  <c r="Z56" i="1"/>
  <c r="Y56" i="1"/>
  <c r="V56" i="1"/>
  <c r="X56" i="1" l="1"/>
</calcChain>
</file>

<file path=xl/sharedStrings.xml><?xml version="1.0" encoding="utf-8"?>
<sst xmlns="http://schemas.openxmlformats.org/spreadsheetml/2006/main" count="688" uniqueCount="315">
  <si>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</si>
  <si>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</si>
  <si>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</si>
  <si>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</si>
  <si>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</si>
  <si>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</si>
  <si>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</si>
  <si>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</si>
  <si>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</si>
  <si>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</si>
  <si>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</si>
  <si>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</si>
  <si>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</si>
  <si>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</si>
  <si>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</si>
  <si>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</si>
  <si>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</si>
  <si>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</si>
  <si>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</si>
  <si>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</si>
  <si>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</si>
  <si>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</si>
  <si>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</si>
  <si>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</si>
  <si>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</si>
  <si>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</si>
  <si>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</si>
  <si>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</si>
  <si>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</si>
  <si>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</si>
  <si>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</si>
  <si>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</si>
  <si>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</si>
  <si>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</si>
  <si>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</si>
  <si>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</si>
  <si>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</si>
  <si>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</si>
  <si>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</si>
  <si>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</si>
  <si>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</si>
  <si>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</si>
  <si>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</si>
  <si>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</si>
  <si>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</si>
  <si>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</si>
  <si>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</si>
  <si>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</si>
  <si>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</si>
  <si>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</si>
  <si>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</si>
  <si>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</si>
  <si>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</si>
  <si>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</si>
  <si>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</si>
  <si>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</si>
  <si>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</si>
  <si>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</si>
  <si>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</si>
  <si>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</si>
  <si>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</si>
  <si>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</si>
  <si>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</si>
  <si>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</si>
  <si>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</si>
  <si>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</si>
  <si>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</si>
  <si>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</si>
  <si>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</si>
  <si>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</si>
  <si>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</si>
  <si>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</si>
  <si>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</si>
  <si>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</si>
  <si>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</si>
  <si>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</si>
  <si>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</si>
  <si>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</si>
  <si>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</si>
  <si>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</si>
  <si>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</si>
  <si>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</si>
  <si>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</si>
  <si>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</si>
  <si>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(ac) = (v) + (ab)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</si>
  <si>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</si>
  <si>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</si>
  <si>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</si>
  <si>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</si>
  <si>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</si>
  <si>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</si>
  <si>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</si>
  <si>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</si>
  <si>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</si>
  <si>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</si>
  <si>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</si>
  <si>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</si>
  <si>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</si>
  <si>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</si>
  <si>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</si>
  <si>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</si>
  <si>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</si>
  <si>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</si>
  <si>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</si>
  <si>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</si>
  <si>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</si>
  <si>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</si>
  <si>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</si>
  <si>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</si>
  <si>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</si>
  <si>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</si>
  <si>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</si>
  <si>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</si>
  <si>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</si>
  <si>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</si>
  <si>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</si>
  <si>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>129/2023</t>
  </si>
  <si>
    <t>Felipe Moura Sales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</si>
  <si>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</si>
  <si>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</si>
  <si>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</si>
  <si>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</si>
  <si>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</si>
  <si>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</si>
  <si>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</si>
  <si>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</si>
  <si>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</si>
  <si>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</si>
  <si>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</si>
  <si>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</si>
  <si>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</si>
  <si>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</si>
  <si>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</si>
  <si>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</si>
  <si>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8877-1</t>
  </si>
  <si>
    <t>Estatutário</t>
  </si>
  <si>
    <t>Conselheiro / CAPS</t>
  </si>
  <si>
    <t>SEFIN</t>
  </si>
  <si>
    <t>713061-1</t>
  </si>
  <si>
    <t>Cargo em Comissão</t>
  </si>
  <si>
    <t>707881-4</t>
  </si>
  <si>
    <t>701640-1</t>
  </si>
  <si>
    <t>Conselheiro / COFINS</t>
  </si>
  <si>
    <t>700253-4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</si>
  <si>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</si>
  <si>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</si>
  <si>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</si>
  <si>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</si>
  <si>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</si>
  <si>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</si>
  <si>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</si>
  <si>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</si>
  <si>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</si>
  <si>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</si>
  <si>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</si>
  <si>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</si>
  <si>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</si>
  <si>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</si>
  <si>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</si>
  <si>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</si>
  <si>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</si>
  <si>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</si>
  <si>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</si>
  <si>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>167/2023</t>
  </si>
  <si>
    <t>91/20223</t>
  </si>
  <si>
    <t>Participação na 75º Reunião Ordinária do Conselho Nacional dos Dirigentes de RPPS - CONAPREV, na cidade de Goiânia/GO</t>
  </si>
  <si>
    <t>Osvaldo Rodrigues Santiago</t>
  </si>
  <si>
    <t>712918-1</t>
  </si>
  <si>
    <t>082030070/2023</t>
  </si>
  <si>
    <t>C</t>
  </si>
  <si>
    <t>05/04/2023</t>
  </si>
  <si>
    <t>03/04/2023</t>
  </si>
  <si>
    <t>186/2023</t>
  </si>
  <si>
    <t>084/2023</t>
  </si>
  <si>
    <t>Participação no Projeto Previdência Sustentável: Investe e Desenvolve os Municipios, em Brasília</t>
  </si>
  <si>
    <t>RBPRV</t>
  </si>
  <si>
    <t>RBR/BSB/RBR</t>
  </si>
  <si>
    <t>082030076/2023</t>
  </si>
  <si>
    <t>14/04/2023</t>
  </si>
  <si>
    <t>170/2023</t>
  </si>
  <si>
    <t>Diretor de Administração e Finaças</t>
  </si>
  <si>
    <t>Diretor de Adminitração e Finanças</t>
  </si>
  <si>
    <t>082030074/2023</t>
  </si>
  <si>
    <t>195/2023</t>
  </si>
  <si>
    <t>153/2023</t>
  </si>
  <si>
    <t>Participação no 1º Congresso Brasileiro de Mulheres de RPPS - ABIPEM</t>
  </si>
  <si>
    <t>Conselheiro/ CAPS</t>
  </si>
  <si>
    <t>082030085/2023</t>
  </si>
  <si>
    <t>16/05/2023</t>
  </si>
  <si>
    <t>154/2023</t>
  </si>
  <si>
    <t>Emília Judite Silva Loureiro</t>
  </si>
  <si>
    <t>082030084/2023</t>
  </si>
  <si>
    <t>15/05/2023</t>
  </si>
  <si>
    <t>155/2023</t>
  </si>
  <si>
    <t>Debora Maria Pinto Braidi</t>
  </si>
  <si>
    <t>Conselheiro/CAPS</t>
  </si>
  <si>
    <t>082030086/2023</t>
  </si>
  <si>
    <t>156/2023</t>
  </si>
  <si>
    <t>Rejane Maria da Silva</t>
  </si>
  <si>
    <t>Assesora Adminitrativa de Apoio aos Conselhos</t>
  </si>
  <si>
    <t>082030094/2023</t>
  </si>
  <si>
    <t>157/2023</t>
  </si>
  <si>
    <t>Vanuza Maria Felix Reis</t>
  </si>
  <si>
    <t xml:space="preserve">Procuradora Jurídica </t>
  </si>
  <si>
    <t>82030083/2023</t>
  </si>
  <si>
    <t>190/2023</t>
  </si>
  <si>
    <t>184/2023</t>
  </si>
  <si>
    <t>Participação do Presidente Osvaldo Rodrigues Santiago, no XXI Seminário Sul - Brasileiro de Previdência Pública</t>
  </si>
  <si>
    <t>II</t>
  </si>
  <si>
    <t>Diretor Presidente</t>
  </si>
  <si>
    <t>RBR/POA/RBR</t>
  </si>
  <si>
    <t>082030088/2023</t>
  </si>
  <si>
    <t>242/2023</t>
  </si>
  <si>
    <t>161/2023</t>
  </si>
  <si>
    <t>Participação do Presidente Antônio Freitas Ferreira, no XXI Seminário Sul - Brasileiro de Previdência Pública</t>
  </si>
  <si>
    <t>Antônio Freitas Ferreira</t>
  </si>
  <si>
    <t>Controlador Interno</t>
  </si>
  <si>
    <t>712975-2</t>
  </si>
  <si>
    <t>082030089/2023</t>
  </si>
  <si>
    <t>26/05/2023</t>
  </si>
  <si>
    <t>241/2023</t>
  </si>
  <si>
    <t>241/2024</t>
  </si>
  <si>
    <t>241/2028</t>
  </si>
  <si>
    <t>247/2023</t>
  </si>
  <si>
    <t>180/2023</t>
  </si>
  <si>
    <t>181/2023</t>
  </si>
  <si>
    <t>182/2023</t>
  </si>
  <si>
    <t>183/2023</t>
  </si>
  <si>
    <t>185/2023</t>
  </si>
  <si>
    <t>Participação no 56º Congresso Nacional da ABIPEM, na cidade de Foz do Iguaçu/PR</t>
  </si>
  <si>
    <t>III</t>
  </si>
  <si>
    <t xml:space="preserve">Anízio Cláudio de Oliveira Alcântara </t>
  </si>
  <si>
    <t>Raquel Eline da Silva Albuquerque</t>
  </si>
  <si>
    <t>Sofia Lara Bezerra de Souza Maia</t>
  </si>
  <si>
    <t>Denize Araújo de Souza</t>
  </si>
  <si>
    <t>Railson Antônio Pontes de Assis</t>
  </si>
  <si>
    <t>Dieymison Teixeira de Souza</t>
  </si>
  <si>
    <t>RBR/IGU/RBR</t>
  </si>
  <si>
    <t>082030105/2023</t>
  </si>
  <si>
    <t>082030107/2023</t>
  </si>
  <si>
    <t>082030109/2023</t>
  </si>
  <si>
    <t>082030110/2023</t>
  </si>
  <si>
    <t>082030106/2023</t>
  </si>
  <si>
    <t>082030108/2023</t>
  </si>
  <si>
    <t>082030111/2023</t>
  </si>
  <si>
    <t>082030104/2023</t>
  </si>
  <si>
    <t>28/06/2023</t>
  </si>
  <si>
    <t>24155-3</t>
  </si>
  <si>
    <t>702110-1</t>
  </si>
  <si>
    <t>701590-1</t>
  </si>
  <si>
    <t>544723-1</t>
  </si>
  <si>
    <t>704529-1</t>
  </si>
  <si>
    <t>701658-1</t>
  </si>
  <si>
    <t>701863-2</t>
  </si>
  <si>
    <t>Diretor de Previdência</t>
  </si>
  <si>
    <t>219/2023</t>
  </si>
  <si>
    <t>203/2023</t>
  </si>
  <si>
    <t xml:space="preserve">Aline Lino Soares </t>
  </si>
  <si>
    <t>Divisão de Atendimento ao Público e Instrução de Processos</t>
  </si>
  <si>
    <t>713223-2</t>
  </si>
  <si>
    <t>082030134/2023</t>
  </si>
  <si>
    <t>21/08/2023</t>
  </si>
  <si>
    <t xml:space="preserve">C </t>
  </si>
  <si>
    <t>Participação na Oficina Técnica - Aposentadoria Especial e Benefícios Previdenciários no RPPS"</t>
  </si>
  <si>
    <t>342/2023</t>
  </si>
  <si>
    <t>492/2023</t>
  </si>
  <si>
    <t>499/2023</t>
  </si>
  <si>
    <t>Participação no WorkShop: Benefícios Previdenciários, Aposentadoria Especial  e dos Não Concursados</t>
  </si>
  <si>
    <t xml:space="preserve">Chefe da Seção de Compensação Previdenciária </t>
  </si>
  <si>
    <t>82030173/2023</t>
  </si>
  <si>
    <t>82030174/2023</t>
  </si>
  <si>
    <t>06/12/2023</t>
  </si>
  <si>
    <t>409/2023</t>
  </si>
  <si>
    <t>647/2023</t>
  </si>
  <si>
    <t>Participação no Fórum Previdenciário - IPERON/RONDÔNIA com o Tema: Governança e o RPPS</t>
  </si>
  <si>
    <t>259/2023</t>
  </si>
  <si>
    <t>261/2023</t>
  </si>
  <si>
    <t>260/2023</t>
  </si>
  <si>
    <t>Marcos da Silva Lima</t>
  </si>
  <si>
    <t>Eurides da Silva Cruz</t>
  </si>
  <si>
    <t>Ismael da Conceição Peres</t>
  </si>
  <si>
    <t xml:space="preserve">Diretor Presidente </t>
  </si>
  <si>
    <t>Secretário Administrativo</t>
  </si>
  <si>
    <t>Assistente Social</t>
  </si>
  <si>
    <t>Chefe da Atualização Cadastral</t>
  </si>
  <si>
    <t>RBR/IPVH/RBR</t>
  </si>
  <si>
    <t>Rodoviário</t>
  </si>
  <si>
    <t>82030176/2023</t>
  </si>
  <si>
    <t>82030177/2023</t>
  </si>
  <si>
    <t>82030175/2023</t>
  </si>
  <si>
    <t>82030178/2023</t>
  </si>
  <si>
    <t>01/12/2023</t>
  </si>
  <si>
    <t>398/2023</t>
  </si>
  <si>
    <t>255/2023</t>
  </si>
  <si>
    <t>Participação no Masterclass de Gestão e Fiscalização de Contratos de Obras e Serviços de Engenharia</t>
  </si>
  <si>
    <t>254/2023</t>
  </si>
  <si>
    <t>253/2023</t>
  </si>
  <si>
    <t>654/2023</t>
  </si>
  <si>
    <t>Clara Bregense Vieira</t>
  </si>
  <si>
    <t>Izabelli Barboza Lopes Ribeiro</t>
  </si>
  <si>
    <t>Antônio Freitas Ferreira Coelho</t>
  </si>
  <si>
    <t>714029-1</t>
  </si>
  <si>
    <t>Chefe da SECON</t>
  </si>
  <si>
    <t>Chefe da Divisão Administrativa</t>
  </si>
  <si>
    <t>82030193/2023</t>
  </si>
  <si>
    <t>82030191/2023</t>
  </si>
  <si>
    <t>82030194/2023</t>
  </si>
  <si>
    <t>82030192/2023</t>
  </si>
  <si>
    <t>19/12/2023</t>
  </si>
  <si>
    <t>Manual de Referência - 10ª EDIÇÃO - Anexos IV, VI, VII e VIII</t>
  </si>
  <si>
    <r>
      <t xml:space="preserve">ÓRGÃO/ENTIDADE/FUNDO: </t>
    </r>
    <r>
      <rPr>
        <b/>
        <sz val="10"/>
        <color theme="1"/>
        <rFont val="Arial"/>
        <family val="2"/>
      </rPr>
      <t>Instituto de Previdencia de Rio Branco - RBPREV</t>
    </r>
  </si>
  <si>
    <r>
      <t>MÊS/ANO:</t>
    </r>
    <r>
      <rPr>
        <b/>
        <sz val="10"/>
        <color theme="1"/>
        <rFont val="Arial"/>
        <family val="2"/>
      </rPr>
      <t xml:space="preserve"> JANEIRO A DEZEMBRO/2023</t>
    </r>
  </si>
  <si>
    <r>
      <t xml:space="preserve">Data de atualização: </t>
    </r>
    <r>
      <rPr>
        <b/>
        <sz val="10"/>
        <color theme="1"/>
        <rFont val="Arial"/>
        <family val="2"/>
      </rPr>
      <t>15/01/2024</t>
    </r>
  </si>
  <si>
    <t>Ações de regularização/ responsabilização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</si>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</sst>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0" fillId="0" borderId="3" xfId="0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44" fontId="8" fillId="0" borderId="3" xfId="2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vertical="center"/>
    </xf>
    <xf numFmtId="44" fontId="8" fillId="0" borderId="1" xfId="2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4" fontId="8" fillId="0" borderId="2" xfId="2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5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44" fontId="14" fillId="0" borderId="1" xfId="2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/>
    <xf numFmtId="0" fontId="14" fillId="0" borderId="2" xfId="0" applyFont="1" applyBorder="1"/>
    <xf numFmtId="14" fontId="0" fillId="0" borderId="2" xfId="0" applyNumberFormat="1" applyBorder="1"/>
    <xf numFmtId="0" fontId="4" fillId="0" borderId="10" xfId="0" applyFont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44" fontId="5" fillId="0" borderId="10" xfId="2" applyFont="1" applyFill="1" applyBorder="1"/>
    <xf numFmtId="43" fontId="5" fillId="0" borderId="10" xfId="1" applyFont="1" applyFill="1" applyBorder="1"/>
    <xf numFmtId="49" fontId="4" fillId="0" borderId="10" xfId="0" applyNumberFormat="1" applyFont="1" applyBorder="1" applyAlignment="1">
      <alignment horizontal="center" wrapText="1"/>
    </xf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0" fillId="0" borderId="0" xfId="2" applyFont="1" applyAlignment="1">
      <alignment horizontal="left"/>
    </xf>
    <xf numFmtId="44" fontId="3" fillId="0" borderId="0" xfId="2" applyFont="1" applyAlignment="1">
      <alignment horizontal="left"/>
    </xf>
    <xf numFmtId="44" fontId="3" fillId="0" borderId="0" xfId="2" applyFont="1" applyBorder="1" applyAlignment="1">
      <alignment horizontal="left"/>
    </xf>
    <xf numFmtId="44" fontId="4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/>
    </xf>
    <xf numFmtId="44" fontId="3" fillId="0" borderId="3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" xfId="2" applyFont="1" applyBorder="1" applyAlignment="1">
      <alignment vertical="center"/>
    </xf>
    <xf numFmtId="44" fontId="4" fillId="0" borderId="10" xfId="2" applyFont="1" applyBorder="1" applyAlignment="1"/>
    <xf numFmtId="44" fontId="0" fillId="0" borderId="0" xfId="2" applyFont="1"/>
    <xf numFmtId="44" fontId="11" fillId="0" borderId="0" xfId="2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horizontal="left"/>
    </xf>
    <xf numFmtId="44" fontId="2" fillId="0" borderId="0" xfId="2" applyFont="1" applyAlignment="1">
      <alignment horizontal="left"/>
    </xf>
    <xf numFmtId="44" fontId="6" fillId="0" borderId="1" xfId="2" applyFont="1" applyBorder="1" applyAlignment="1">
      <alignment horizontal="center" vertical="center" wrapText="1"/>
    </xf>
    <xf numFmtId="44" fontId="6" fillId="0" borderId="8" xfId="2" applyFont="1" applyBorder="1" applyAlignment="1">
      <alignment horizontal="center"/>
    </xf>
    <xf numFmtId="44" fontId="2" fillId="0" borderId="0" xfId="2" applyFont="1"/>
    <xf numFmtId="44" fontId="6" fillId="0" borderId="1" xfId="2" applyFont="1" applyBorder="1" applyAlignment="1">
      <alignment horizontal="center" vertical="center"/>
    </xf>
    <xf numFmtId="44" fontId="2" fillId="0" borderId="2" xfId="2" applyFont="1" applyBorder="1"/>
    <xf numFmtId="44" fontId="6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2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44" fontId="11" fillId="0" borderId="0" xfId="2" applyFont="1" applyAlignment="1"/>
    <xf numFmtId="0" fontId="17" fillId="0" borderId="0" xfId="0" applyFont="1" applyAlignment="1"/>
    <xf numFmtId="44" fontId="2" fillId="0" borderId="0" xfId="2" applyFont="1" applyAlignment="1"/>
    <xf numFmtId="0" fontId="2" fillId="0" borderId="0" xfId="0" applyFont="1" applyAlignment="1"/>
    <xf numFmtId="0" fontId="9" fillId="0" borderId="0" xfId="0" applyFont="1" applyAlignment="1"/>
    <xf numFmtId="44" fontId="0" fillId="0" borderId="0" xfId="2" applyFont="1" applyAlignment="1"/>
  </cellXfs>
  <cellStyles count="8">
    <cellStyle name="Hiperlink 2" xfId="7"/>
    <cellStyle name="Moeda" xfId="2" builtinId="4"/>
    <cellStyle name="Moeda 2" xfId="4"/>
    <cellStyle name="Normal" xfId="0" builtinId="0"/>
    <cellStyle name="Normal 2" xfId="6"/>
    <cellStyle name="Normal 3" xfId="5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572557</xdr:colOff>
      <xdr:row>0</xdr:row>
      <xdr:rowOff>52916</xdr:rowOff>
    </xdr:from>
    <xdr:to>
      <xdr:col>1</xdr:col>
      <xdr:colOff>444499</xdr:colOff>
      <xdr:row>2</xdr:row>
      <xdr:rowOff>162983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557" y="52916"/>
          <a:ext cx="485775" cy="491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zoomScale="90" zoomScaleNormal="90" workbookViewId="0">
      <selection activeCell="E76" sqref="E76"/>
    </sheetView>
  </sheetViews>
  <sheetFormatPr defaultRowHeight="15" x14ac:dyDescent="0.25"/>
  <cols>
    <col min="2" max="2" width="14.140625" bestFit="1" customWidth="1"/>
    <col min="3" max="3" width="10.140625" customWidth="1"/>
    <col min="4" max="4" width="11.42578125" customWidth="1"/>
    <col min="5" max="5" width="9.28515625" style="118" customWidth="1"/>
    <col min="6" max="6" width="108.140625" customWidth="1"/>
    <col min="7" max="7" width="15" style="116" customWidth="1"/>
    <col min="8" max="8" width="7.140625" customWidth="1"/>
    <col min="9" max="9" width="8.85546875" customWidth="1"/>
    <col min="10" max="10" width="35.5703125" style="126" bestFit="1" customWidth="1"/>
    <col min="11" max="11" width="10.42578125" customWidth="1"/>
    <col min="12" max="12" width="22.140625" customWidth="1"/>
    <col min="13" max="13" width="55.7109375" bestFit="1" customWidth="1"/>
    <col min="14" max="15" width="11.42578125" customWidth="1"/>
    <col min="16" max="16" width="11.5703125" bestFit="1" customWidth="1"/>
    <col min="17" max="17" width="14.7109375" bestFit="1" customWidth="1"/>
    <col min="18" max="18" width="13.7109375" customWidth="1"/>
    <col min="19" max="19" width="16" customWidth="1"/>
    <col min="20" max="20" width="11.7109375" style="118" customWidth="1"/>
    <col min="21" max="21" width="15.7109375" customWidth="1"/>
    <col min="22" max="22" width="13.5703125" style="131" bestFit="1" customWidth="1"/>
    <col min="23" max="24" width="14" style="131" bestFit="1" customWidth="1"/>
    <col min="25" max="25" width="10" style="131" bestFit="1" customWidth="1"/>
    <col min="26" max="26" width="17" style="131" bestFit="1" customWidth="1"/>
    <col min="27" max="27" width="39.28515625" style="1" bestFit="1" customWidth="1"/>
    <col min="28" max="28" width="15.85546875" style="131" bestFit="1" customWidth="1"/>
    <col min="29" max="29" width="15.28515625" style="131" bestFit="1" customWidth="1"/>
    <col min="30" max="30" width="11.42578125" customWidth="1"/>
    <col min="31" max="31" width="16.42578125" customWidth="1"/>
    <col min="32" max="32" width="25" customWidth="1"/>
  </cols>
  <sheetData>
    <row r="1" spans="1:35" s="45" customFormat="1" x14ac:dyDescent="0.25">
      <c r="E1" s="118"/>
      <c r="G1" s="107"/>
      <c r="J1" s="120"/>
      <c r="T1" s="118"/>
      <c r="V1" s="107"/>
      <c r="W1" s="107"/>
      <c r="X1" s="107"/>
      <c r="Y1" s="107"/>
      <c r="Z1" s="107"/>
      <c r="AB1" s="107"/>
      <c r="AC1" s="107"/>
    </row>
    <row r="2" spans="1:35" s="45" customFormat="1" x14ac:dyDescent="0.25">
      <c r="E2" s="118"/>
      <c r="G2" s="107"/>
      <c r="J2" s="120"/>
      <c r="T2" s="118"/>
      <c r="V2" s="107"/>
      <c r="W2" s="107"/>
      <c r="X2" s="107"/>
      <c r="Y2" s="107"/>
      <c r="Z2" s="107"/>
      <c r="AB2" s="107"/>
      <c r="AC2" s="107"/>
    </row>
    <row r="3" spans="1:35" s="45" customFormat="1" x14ac:dyDescent="0.25">
      <c r="E3" s="118"/>
      <c r="G3" s="107"/>
      <c r="J3" s="120"/>
      <c r="T3" s="118"/>
      <c r="V3" s="107"/>
      <c r="W3" s="107"/>
      <c r="X3" s="107"/>
      <c r="Y3" s="107"/>
      <c r="Z3" s="107"/>
      <c r="AB3" s="107"/>
      <c r="AC3" s="107"/>
    </row>
    <row r="4" spans="1:35" s="45" customFormat="1" x14ac:dyDescent="0.25">
      <c r="A4" s="65" t="s">
        <v>56</v>
      </c>
      <c r="B4" s="46"/>
      <c r="C4" s="46"/>
      <c r="D4" s="46"/>
      <c r="E4" s="47"/>
      <c r="G4" s="107"/>
      <c r="J4" s="120"/>
      <c r="T4" s="118"/>
      <c r="V4" s="128"/>
      <c r="W4" s="128"/>
      <c r="X4" s="128"/>
      <c r="Y4" s="128"/>
      <c r="Z4" s="128"/>
      <c r="AA4" s="64"/>
      <c r="AB4" s="128"/>
      <c r="AC4" s="128"/>
    </row>
    <row r="5" spans="1:35" s="45" customFormat="1" x14ac:dyDescent="0.25">
      <c r="A5" s="46"/>
      <c r="B5" s="46"/>
      <c r="C5" s="46"/>
      <c r="D5" s="46"/>
      <c r="E5" s="47"/>
      <c r="F5" s="46"/>
      <c r="G5" s="108"/>
      <c r="H5" s="46"/>
      <c r="I5" s="46"/>
      <c r="J5" s="65"/>
      <c r="K5" s="46"/>
      <c r="L5" s="46"/>
      <c r="M5" s="46"/>
      <c r="N5" s="46"/>
      <c r="O5" s="46"/>
      <c r="P5" s="46"/>
      <c r="Q5" s="46"/>
      <c r="R5" s="46"/>
      <c r="S5" s="46"/>
      <c r="T5" s="47"/>
      <c r="U5" s="46"/>
      <c r="V5" s="108"/>
      <c r="W5" s="108"/>
      <c r="X5" s="108"/>
      <c r="Y5" s="108"/>
      <c r="Z5" s="108"/>
      <c r="AA5" s="46"/>
      <c r="AB5" s="108"/>
      <c r="AC5" s="108"/>
      <c r="AD5" s="46"/>
      <c r="AE5" s="46"/>
      <c r="AF5" s="46"/>
    </row>
    <row r="6" spans="1:35" s="45" customFormat="1" x14ac:dyDescent="0.25">
      <c r="A6" s="65" t="s">
        <v>162</v>
      </c>
      <c r="B6" s="46"/>
      <c r="C6" s="46"/>
      <c r="D6" s="46"/>
      <c r="E6" s="47"/>
      <c r="F6" s="46"/>
      <c r="G6" s="108"/>
      <c r="H6" s="46"/>
      <c r="I6" s="46"/>
      <c r="J6" s="65"/>
      <c r="K6" s="46"/>
      <c r="L6" s="46"/>
      <c r="M6" s="46"/>
      <c r="N6" s="46"/>
      <c r="O6" s="46"/>
      <c r="P6" s="46"/>
      <c r="Q6" s="46"/>
      <c r="R6" s="46"/>
      <c r="S6" s="46"/>
      <c r="T6" s="47"/>
      <c r="U6" s="46"/>
      <c r="V6" s="108"/>
      <c r="W6" s="108"/>
      <c r="X6" s="108"/>
      <c r="Y6" s="108"/>
      <c r="Z6" s="108"/>
      <c r="AA6" s="46"/>
      <c r="AB6" s="108"/>
      <c r="AC6" s="108"/>
      <c r="AD6" s="46"/>
      <c r="AE6" s="46"/>
      <c r="AF6" s="46"/>
      <c r="AG6" s="46"/>
      <c r="AH6" s="46"/>
      <c r="AI6" s="46"/>
    </row>
    <row r="7" spans="1:35" s="45" customFormat="1" x14ac:dyDescent="0.25">
      <c r="A7" s="46" t="s">
        <v>113</v>
      </c>
      <c r="B7" s="46"/>
      <c r="C7" s="46"/>
      <c r="D7" s="46"/>
      <c r="E7" s="47"/>
      <c r="F7" s="46"/>
      <c r="G7" s="108"/>
      <c r="H7" s="46"/>
      <c r="I7" s="46"/>
      <c r="J7" s="65"/>
      <c r="T7" s="118"/>
      <c r="V7" s="107"/>
      <c r="W7" s="107"/>
      <c r="X7" s="107"/>
      <c r="Y7" s="107"/>
      <c r="Z7" s="107"/>
      <c r="AB7" s="107"/>
      <c r="AC7" s="107"/>
    </row>
    <row r="8" spans="1:35" s="45" customFormat="1" x14ac:dyDescent="0.25">
      <c r="A8" s="46" t="s">
        <v>309</v>
      </c>
      <c r="B8" s="46"/>
      <c r="C8" s="46"/>
      <c r="D8" s="46"/>
      <c r="E8" s="47"/>
      <c r="F8" s="46"/>
      <c r="G8" s="108"/>
      <c r="H8" s="46"/>
      <c r="I8" s="46"/>
      <c r="J8" s="65"/>
      <c r="K8" s="46"/>
      <c r="L8" s="46"/>
      <c r="M8" s="46"/>
      <c r="N8" s="46"/>
      <c r="O8" s="46"/>
      <c r="P8" s="46"/>
      <c r="Q8" s="46"/>
      <c r="R8" s="46"/>
      <c r="S8" s="46"/>
      <c r="T8" s="47"/>
      <c r="U8" s="46"/>
      <c r="V8" s="108"/>
      <c r="W8" s="108"/>
      <c r="X8" s="108"/>
      <c r="Y8" s="108"/>
      <c r="Z8" s="108"/>
      <c r="AA8" s="46"/>
      <c r="AB8" s="108"/>
      <c r="AC8" s="108"/>
      <c r="AD8" s="46"/>
      <c r="AE8" s="46"/>
      <c r="AF8" s="46"/>
      <c r="AG8" s="46"/>
      <c r="AH8" s="46"/>
      <c r="AI8" s="46"/>
    </row>
    <row r="9" spans="1:35" s="45" customFormat="1" x14ac:dyDescent="0.25">
      <c r="B9" s="46"/>
      <c r="C9" s="46"/>
      <c r="D9" s="46"/>
      <c r="E9" s="47"/>
      <c r="F9" s="46"/>
      <c r="G9" s="108"/>
      <c r="H9" s="46"/>
      <c r="I9" s="46"/>
      <c r="J9" s="65"/>
      <c r="K9" s="46"/>
      <c r="L9" s="46"/>
      <c r="M9" s="46"/>
      <c r="N9" s="46"/>
      <c r="O9" s="46"/>
      <c r="P9" s="46"/>
      <c r="Q9" s="46"/>
      <c r="R9" s="46"/>
      <c r="S9" s="46"/>
      <c r="T9" s="47"/>
      <c r="U9" s="46"/>
      <c r="V9" s="108"/>
      <c r="W9" s="108"/>
      <c r="X9" s="108"/>
      <c r="Y9" s="108"/>
      <c r="Z9" s="108"/>
      <c r="AA9" s="46"/>
      <c r="AB9" s="108"/>
      <c r="AC9" s="108"/>
      <c r="AD9" s="46"/>
      <c r="AE9" s="46"/>
      <c r="AF9" s="46"/>
      <c r="AG9" s="46"/>
      <c r="AH9" s="46"/>
      <c r="AI9" s="46"/>
    </row>
    <row r="10" spans="1:35" s="45" customFormat="1" x14ac:dyDescent="0.25">
      <c r="A10" s="46" t="s">
        <v>310</v>
      </c>
      <c r="B10" s="46"/>
      <c r="C10" s="46"/>
      <c r="D10" s="46"/>
      <c r="E10" s="47"/>
      <c r="F10" s="46"/>
      <c r="G10" s="108"/>
      <c r="H10" s="46"/>
      <c r="I10" s="46"/>
      <c r="J10" s="65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6"/>
      <c r="V10" s="108"/>
      <c r="W10" s="108"/>
      <c r="X10" s="108"/>
      <c r="Y10" s="108"/>
      <c r="Z10" s="108"/>
      <c r="AA10" s="46"/>
      <c r="AB10" s="108"/>
      <c r="AC10" s="108"/>
      <c r="AD10" s="46"/>
      <c r="AE10" s="46"/>
      <c r="AF10" s="46"/>
      <c r="AG10" s="46"/>
      <c r="AH10" s="46"/>
      <c r="AI10" s="46"/>
    </row>
    <row r="11" spans="1:35" s="45" customFormat="1" x14ac:dyDescent="0.25">
      <c r="A11" s="46" t="s">
        <v>311</v>
      </c>
      <c r="B11" s="46"/>
      <c r="C11" s="46"/>
      <c r="D11" s="46"/>
      <c r="E11" s="47"/>
      <c r="F11" s="46"/>
      <c r="G11" s="108"/>
      <c r="H11" s="46"/>
      <c r="I11" s="46"/>
      <c r="J11" s="65"/>
      <c r="K11" s="46"/>
      <c r="L11" s="46"/>
      <c r="M11" s="46"/>
      <c r="N11" s="46"/>
      <c r="O11" s="46"/>
      <c r="P11" s="46"/>
      <c r="Q11" s="46"/>
      <c r="R11" s="46"/>
      <c r="S11" s="46"/>
      <c r="T11" s="47"/>
      <c r="U11" s="46"/>
      <c r="V11" s="108"/>
      <c r="W11" s="108"/>
      <c r="X11" s="108"/>
      <c r="Y11" s="108"/>
      <c r="Z11" s="108"/>
      <c r="AA11" s="46"/>
      <c r="AB11" s="108"/>
      <c r="AC11" s="108"/>
      <c r="AD11" s="46"/>
      <c r="AE11" s="46"/>
      <c r="AF11" s="46"/>
      <c r="AG11" s="46"/>
      <c r="AH11" s="46"/>
      <c r="AI11" s="46"/>
    </row>
    <row r="12" spans="1:35" s="45" customFormat="1" x14ac:dyDescent="0.25">
      <c r="A12" s="46" t="s">
        <v>312</v>
      </c>
      <c r="B12" s="46"/>
      <c r="C12" s="46"/>
      <c r="D12" s="46"/>
      <c r="E12" s="47"/>
      <c r="F12" s="46"/>
      <c r="G12" s="108"/>
      <c r="H12" s="46"/>
      <c r="I12" s="46"/>
      <c r="J12" s="65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6"/>
      <c r="V12" s="108"/>
      <c r="W12" s="108"/>
      <c r="X12" s="108"/>
      <c r="Y12" s="108"/>
      <c r="Z12" s="108"/>
      <c r="AA12" s="46"/>
      <c r="AB12" s="108"/>
      <c r="AC12" s="108"/>
      <c r="AD12" s="46"/>
      <c r="AE12" s="46"/>
      <c r="AF12" s="46"/>
      <c r="AG12" s="46"/>
      <c r="AH12" s="46"/>
      <c r="AI12" s="46"/>
    </row>
    <row r="13" spans="1:35" s="45" customFormat="1" x14ac:dyDescent="0.25">
      <c r="C13" s="46"/>
      <c r="D13" s="46"/>
      <c r="E13" s="47"/>
      <c r="F13" s="46"/>
      <c r="G13" s="108"/>
      <c r="H13" s="46"/>
      <c r="I13" s="46"/>
      <c r="J13" s="65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6"/>
      <c r="V13" s="108"/>
      <c r="W13" s="108"/>
      <c r="X13" s="108"/>
      <c r="Y13" s="108"/>
      <c r="Z13" s="108"/>
      <c r="AA13" s="46"/>
      <c r="AB13" s="108"/>
      <c r="AC13" s="108"/>
      <c r="AD13" s="46"/>
      <c r="AE13" s="46"/>
      <c r="AF13" s="46"/>
    </row>
    <row r="14" spans="1:35" s="45" customFormat="1" ht="15.75" thickBot="1" x14ac:dyDescent="0.3">
      <c r="A14" s="77" t="s">
        <v>65</v>
      </c>
      <c r="B14" s="78"/>
      <c r="C14" s="78"/>
      <c r="D14" s="78"/>
      <c r="E14" s="119"/>
      <c r="F14" s="78"/>
      <c r="G14" s="109"/>
      <c r="H14" s="78"/>
      <c r="I14" s="78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119"/>
      <c r="U14" s="78"/>
      <c r="V14" s="109"/>
      <c r="W14" s="109"/>
      <c r="X14" s="109"/>
      <c r="Y14" s="109"/>
      <c r="Z14" s="109"/>
      <c r="AA14" s="78"/>
      <c r="AB14" s="109"/>
      <c r="AC14" s="109"/>
      <c r="AD14" s="78"/>
      <c r="AE14" s="78"/>
      <c r="AF14" s="78"/>
    </row>
    <row r="15" spans="1:35" x14ac:dyDescent="0.25">
      <c r="A15" s="99" t="s">
        <v>17</v>
      </c>
      <c r="B15" s="62" t="s">
        <v>0</v>
      </c>
      <c r="C15" s="62"/>
      <c r="D15" s="62"/>
      <c r="E15" s="62"/>
      <c r="F15" s="62"/>
      <c r="G15" s="62"/>
      <c r="H15" s="62"/>
      <c r="I15" s="62"/>
      <c r="J15" s="57" t="s">
        <v>28</v>
      </c>
      <c r="K15" s="57"/>
      <c r="L15" s="57"/>
      <c r="M15" s="57"/>
      <c r="N15" s="57"/>
      <c r="O15" s="57" t="s">
        <v>1</v>
      </c>
      <c r="P15" s="57"/>
      <c r="Q15" s="57"/>
      <c r="R15" s="57"/>
      <c r="S15" s="100" t="s">
        <v>2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58" t="s">
        <v>3</v>
      </c>
      <c r="AE15" s="58"/>
      <c r="AF15" s="60" t="s">
        <v>313</v>
      </c>
    </row>
    <row r="16" spans="1:35" x14ac:dyDescent="0.25">
      <c r="A16" s="101"/>
      <c r="B16" s="67" t="s">
        <v>18</v>
      </c>
      <c r="C16" s="66" t="s">
        <v>4</v>
      </c>
      <c r="D16" s="67" t="s">
        <v>5</v>
      </c>
      <c r="E16" s="67" t="s">
        <v>6</v>
      </c>
      <c r="F16" s="67" t="s">
        <v>15</v>
      </c>
      <c r="G16" s="110" t="s">
        <v>58</v>
      </c>
      <c r="H16" s="66" t="s">
        <v>82</v>
      </c>
      <c r="I16" s="66" t="s">
        <v>7</v>
      </c>
      <c r="J16" s="68" t="s">
        <v>8</v>
      </c>
      <c r="K16" s="68" t="s">
        <v>9</v>
      </c>
      <c r="L16" s="68" t="s">
        <v>27</v>
      </c>
      <c r="M16" s="69" t="s">
        <v>10</v>
      </c>
      <c r="N16" s="68" t="s">
        <v>11</v>
      </c>
      <c r="O16" s="68" t="s">
        <v>12</v>
      </c>
      <c r="P16" s="68" t="s">
        <v>13</v>
      </c>
      <c r="Q16" s="68" t="s">
        <v>19</v>
      </c>
      <c r="R16" s="69" t="s">
        <v>14</v>
      </c>
      <c r="S16" s="69" t="s">
        <v>99</v>
      </c>
      <c r="T16" s="69" t="s">
        <v>57</v>
      </c>
      <c r="U16" s="69" t="s">
        <v>20</v>
      </c>
      <c r="V16" s="132" t="s">
        <v>21</v>
      </c>
      <c r="W16" s="132"/>
      <c r="X16" s="132"/>
      <c r="Y16" s="132"/>
      <c r="Z16" s="132"/>
      <c r="AA16" s="79" t="s">
        <v>114</v>
      </c>
      <c r="AB16" s="134" t="s">
        <v>22</v>
      </c>
      <c r="AC16" s="134" t="s">
        <v>25</v>
      </c>
      <c r="AD16" s="59"/>
      <c r="AE16" s="59"/>
      <c r="AF16" s="61"/>
    </row>
    <row r="17" spans="1:32" ht="38.25" x14ac:dyDescent="0.25">
      <c r="A17" s="101"/>
      <c r="B17" s="67"/>
      <c r="C17" s="66"/>
      <c r="D17" s="67"/>
      <c r="E17" s="67"/>
      <c r="F17" s="67"/>
      <c r="G17" s="110"/>
      <c r="H17" s="66"/>
      <c r="I17" s="66"/>
      <c r="J17" s="68"/>
      <c r="K17" s="68"/>
      <c r="L17" s="68"/>
      <c r="M17" s="69"/>
      <c r="N17" s="68"/>
      <c r="O17" s="68"/>
      <c r="P17" s="68"/>
      <c r="Q17" s="68"/>
      <c r="R17" s="69"/>
      <c r="S17" s="69"/>
      <c r="T17" s="69"/>
      <c r="U17" s="69"/>
      <c r="V17" s="129" t="s">
        <v>23</v>
      </c>
      <c r="W17" s="129" t="s">
        <v>24</v>
      </c>
      <c r="X17" s="129" t="s">
        <v>16</v>
      </c>
      <c r="Y17" s="129" t="s">
        <v>29</v>
      </c>
      <c r="Z17" s="129" t="s">
        <v>30</v>
      </c>
      <c r="AA17" s="79"/>
      <c r="AB17" s="134"/>
      <c r="AC17" s="134"/>
      <c r="AD17" s="44" t="s">
        <v>5</v>
      </c>
      <c r="AE17" s="44" t="s">
        <v>26</v>
      </c>
      <c r="AF17" s="61"/>
    </row>
    <row r="18" spans="1:32" s="2" customFormat="1" ht="13.5" thickBot="1" x14ac:dyDescent="0.25">
      <c r="A18" s="102"/>
      <c r="B18" s="70" t="s">
        <v>31</v>
      </c>
      <c r="C18" s="70" t="s">
        <v>59</v>
      </c>
      <c r="D18" s="70" t="s">
        <v>60</v>
      </c>
      <c r="E18" s="70" t="s">
        <v>33</v>
      </c>
      <c r="F18" s="70" t="s">
        <v>34</v>
      </c>
      <c r="G18" s="111" t="s">
        <v>35</v>
      </c>
      <c r="H18" s="70" t="s">
        <v>36</v>
      </c>
      <c r="I18" s="71" t="s">
        <v>37</v>
      </c>
      <c r="J18" s="71" t="s">
        <v>38</v>
      </c>
      <c r="K18" s="71" t="s">
        <v>39</v>
      </c>
      <c r="L18" s="71" t="s">
        <v>40</v>
      </c>
      <c r="M18" s="71" t="s">
        <v>41</v>
      </c>
      <c r="N18" s="71" t="s">
        <v>42</v>
      </c>
      <c r="O18" s="71" t="s">
        <v>43</v>
      </c>
      <c r="P18" s="71" t="s">
        <v>44</v>
      </c>
      <c r="Q18" s="71" t="s">
        <v>45</v>
      </c>
      <c r="R18" s="71" t="s">
        <v>46</v>
      </c>
      <c r="S18" s="71" t="s">
        <v>47</v>
      </c>
      <c r="T18" s="71" t="s">
        <v>48</v>
      </c>
      <c r="U18" s="72" t="s">
        <v>61</v>
      </c>
      <c r="V18" s="130" t="s">
        <v>49</v>
      </c>
      <c r="W18" s="130" t="s">
        <v>50</v>
      </c>
      <c r="X18" s="130" t="s">
        <v>83</v>
      </c>
      <c r="Y18" s="130" t="s">
        <v>53</v>
      </c>
      <c r="Z18" s="130" t="s">
        <v>62</v>
      </c>
      <c r="AA18" s="72" t="s">
        <v>52</v>
      </c>
      <c r="AB18" s="130" t="s">
        <v>54</v>
      </c>
      <c r="AC18" s="135" t="s">
        <v>84</v>
      </c>
      <c r="AD18" s="73" t="s">
        <v>63</v>
      </c>
      <c r="AE18" s="70" t="s">
        <v>64</v>
      </c>
      <c r="AF18" s="74" t="s">
        <v>85</v>
      </c>
    </row>
    <row r="19" spans="1:32" s="11" customFormat="1" x14ac:dyDescent="0.2">
      <c r="A19" s="6">
        <v>1</v>
      </c>
      <c r="B19" s="6" t="s">
        <v>116</v>
      </c>
      <c r="C19" s="50" t="s">
        <v>147</v>
      </c>
      <c r="D19" s="7">
        <v>44971</v>
      </c>
      <c r="E19" s="50">
        <v>13476</v>
      </c>
      <c r="F19" s="19" t="s">
        <v>159</v>
      </c>
      <c r="G19" s="112">
        <v>413.66</v>
      </c>
      <c r="H19" s="50" t="s">
        <v>230</v>
      </c>
      <c r="I19" s="50">
        <v>4.5</v>
      </c>
      <c r="J19" s="121" t="s">
        <v>117</v>
      </c>
      <c r="K19" s="13" t="s">
        <v>138</v>
      </c>
      <c r="L19" s="9" t="s">
        <v>139</v>
      </c>
      <c r="M19" s="18" t="s">
        <v>181</v>
      </c>
      <c r="N19" s="52" t="s">
        <v>118</v>
      </c>
      <c r="O19" s="10">
        <v>44992</v>
      </c>
      <c r="P19" s="10">
        <v>44996</v>
      </c>
      <c r="Q19" s="9" t="s">
        <v>156</v>
      </c>
      <c r="R19" s="9" t="s">
        <v>119</v>
      </c>
      <c r="S19" s="9"/>
      <c r="T19" s="52">
        <v>111</v>
      </c>
      <c r="U19" s="9" t="s">
        <v>120</v>
      </c>
      <c r="V19" s="16"/>
      <c r="W19" s="16">
        <v>1861.47</v>
      </c>
      <c r="X19" s="16">
        <f>V19-W19</f>
        <v>-1861.47</v>
      </c>
      <c r="Y19" s="16"/>
      <c r="Z19" s="16"/>
      <c r="AA19" s="17" t="s">
        <v>155</v>
      </c>
      <c r="AB19" s="16">
        <v>5264.14</v>
      </c>
      <c r="AC19" s="16">
        <f>W19+AB19</f>
        <v>7125.6100000000006</v>
      </c>
      <c r="AD19" s="4" t="s">
        <v>171</v>
      </c>
      <c r="AE19" s="4" t="s">
        <v>169</v>
      </c>
      <c r="AF19" s="8"/>
    </row>
    <row r="20" spans="1:32" s="11" customFormat="1" x14ac:dyDescent="0.2">
      <c r="A20" s="31">
        <v>2</v>
      </c>
      <c r="B20" s="31" t="s">
        <v>116</v>
      </c>
      <c r="C20" s="53" t="s">
        <v>154</v>
      </c>
      <c r="D20" s="15">
        <v>44973</v>
      </c>
      <c r="E20" s="53">
        <v>13476</v>
      </c>
      <c r="F20" s="35" t="s">
        <v>159</v>
      </c>
      <c r="G20" s="113">
        <v>413.66</v>
      </c>
      <c r="H20" s="53" t="s">
        <v>230</v>
      </c>
      <c r="I20" s="53">
        <v>4.5</v>
      </c>
      <c r="J20" s="122" t="s">
        <v>121</v>
      </c>
      <c r="K20" s="14" t="s">
        <v>140</v>
      </c>
      <c r="L20" s="12" t="s">
        <v>139</v>
      </c>
      <c r="M20" s="12" t="s">
        <v>145</v>
      </c>
      <c r="N20" s="48" t="s">
        <v>118</v>
      </c>
      <c r="O20" s="22">
        <v>44992</v>
      </c>
      <c r="P20" s="22">
        <v>44996</v>
      </c>
      <c r="Q20" s="12" t="s">
        <v>156</v>
      </c>
      <c r="R20" s="12" t="s">
        <v>119</v>
      </c>
      <c r="S20" s="12"/>
      <c r="T20" s="48">
        <v>111</v>
      </c>
      <c r="U20" s="12" t="s">
        <v>120</v>
      </c>
      <c r="V20" s="23"/>
      <c r="W20" s="23">
        <v>1861.47</v>
      </c>
      <c r="X20" s="16">
        <f t="shared" ref="X20:X55" si="0">V20-W20</f>
        <v>-1861.47</v>
      </c>
      <c r="Y20" s="23"/>
      <c r="Z20" s="23"/>
      <c r="AA20" s="24" t="s">
        <v>155</v>
      </c>
      <c r="AB20" s="23">
        <v>5264.14</v>
      </c>
      <c r="AC20" s="23">
        <f t="shared" ref="AC20:AC25" si="1">W20+AB20</f>
        <v>7125.6100000000006</v>
      </c>
      <c r="AD20" s="3" t="s">
        <v>171</v>
      </c>
      <c r="AE20" s="3" t="s">
        <v>169</v>
      </c>
      <c r="AF20" s="25"/>
    </row>
    <row r="21" spans="1:32" s="11" customFormat="1" x14ac:dyDescent="0.2">
      <c r="A21" s="31">
        <v>3</v>
      </c>
      <c r="B21" s="31" t="s">
        <v>116</v>
      </c>
      <c r="C21" s="53" t="s">
        <v>152</v>
      </c>
      <c r="D21" s="15">
        <v>44973</v>
      </c>
      <c r="E21" s="53">
        <v>13479</v>
      </c>
      <c r="F21" s="35" t="s">
        <v>159</v>
      </c>
      <c r="G21" s="113">
        <v>413.66</v>
      </c>
      <c r="H21" s="53" t="s">
        <v>230</v>
      </c>
      <c r="I21" s="53">
        <v>4.5</v>
      </c>
      <c r="J21" s="122" t="s">
        <v>123</v>
      </c>
      <c r="K21" s="14" t="s">
        <v>134</v>
      </c>
      <c r="L21" s="12" t="s">
        <v>135</v>
      </c>
      <c r="M21" s="12" t="s">
        <v>136</v>
      </c>
      <c r="N21" s="48" t="s">
        <v>137</v>
      </c>
      <c r="O21" s="22">
        <v>44992</v>
      </c>
      <c r="P21" s="22">
        <v>44996</v>
      </c>
      <c r="Q21" s="12" t="s">
        <v>156</v>
      </c>
      <c r="R21" s="12" t="s">
        <v>119</v>
      </c>
      <c r="S21" s="12"/>
      <c r="T21" s="48">
        <v>111</v>
      </c>
      <c r="U21" s="12" t="s">
        <v>122</v>
      </c>
      <c r="V21" s="23"/>
      <c r="W21" s="23">
        <v>1861.47</v>
      </c>
      <c r="X21" s="16">
        <f t="shared" si="0"/>
        <v>-1861.47</v>
      </c>
      <c r="Y21" s="23"/>
      <c r="Z21" s="23"/>
      <c r="AA21" s="24" t="s">
        <v>155</v>
      </c>
      <c r="AB21" s="23">
        <v>5264.14</v>
      </c>
      <c r="AC21" s="23">
        <f t="shared" si="1"/>
        <v>7125.6100000000006</v>
      </c>
      <c r="AD21" s="3" t="s">
        <v>171</v>
      </c>
      <c r="AE21" s="3" t="s">
        <v>169</v>
      </c>
      <c r="AF21" s="25"/>
    </row>
    <row r="22" spans="1:32" s="11" customFormat="1" x14ac:dyDescent="0.2">
      <c r="A22" s="31">
        <v>4</v>
      </c>
      <c r="B22" s="31" t="s">
        <v>116</v>
      </c>
      <c r="C22" s="53" t="s">
        <v>148</v>
      </c>
      <c r="D22" s="15">
        <v>44973</v>
      </c>
      <c r="E22" s="53">
        <v>13479</v>
      </c>
      <c r="F22" s="35" t="s">
        <v>159</v>
      </c>
      <c r="G22" s="113">
        <v>413.66</v>
      </c>
      <c r="H22" s="53" t="s">
        <v>230</v>
      </c>
      <c r="I22" s="53">
        <v>4.5</v>
      </c>
      <c r="J22" s="122" t="s">
        <v>124</v>
      </c>
      <c r="K22" s="14">
        <v>8915</v>
      </c>
      <c r="L22" s="12" t="s">
        <v>135</v>
      </c>
      <c r="M22" s="12" t="s">
        <v>136</v>
      </c>
      <c r="N22" s="48" t="s">
        <v>158</v>
      </c>
      <c r="O22" s="22">
        <v>44992</v>
      </c>
      <c r="P22" s="22">
        <v>44996</v>
      </c>
      <c r="Q22" s="12" t="s">
        <v>156</v>
      </c>
      <c r="R22" s="12" t="s">
        <v>119</v>
      </c>
      <c r="S22" s="12"/>
      <c r="T22" s="48">
        <v>111</v>
      </c>
      <c r="U22" s="12" t="s">
        <v>133</v>
      </c>
      <c r="V22" s="23"/>
      <c r="W22" s="23">
        <v>1861.47</v>
      </c>
      <c r="X22" s="16">
        <f t="shared" si="0"/>
        <v>-1861.47</v>
      </c>
      <c r="Y22" s="23"/>
      <c r="Z22" s="23"/>
      <c r="AA22" s="24" t="s">
        <v>155</v>
      </c>
      <c r="AB22" s="23">
        <v>5264.14</v>
      </c>
      <c r="AC22" s="23">
        <f t="shared" si="1"/>
        <v>7125.6100000000006</v>
      </c>
      <c r="AD22" s="3" t="s">
        <v>171</v>
      </c>
      <c r="AE22" s="3" t="s">
        <v>169</v>
      </c>
      <c r="AF22" s="25"/>
    </row>
    <row r="23" spans="1:32" s="11" customFormat="1" x14ac:dyDescent="0.2">
      <c r="A23" s="31">
        <v>5</v>
      </c>
      <c r="B23" s="31" t="s">
        <v>116</v>
      </c>
      <c r="C23" s="53" t="s">
        <v>151</v>
      </c>
      <c r="D23" s="15">
        <v>44973</v>
      </c>
      <c r="E23" s="53">
        <v>13479</v>
      </c>
      <c r="F23" s="35" t="s">
        <v>159</v>
      </c>
      <c r="G23" s="113">
        <v>413.66</v>
      </c>
      <c r="H23" s="53" t="s">
        <v>230</v>
      </c>
      <c r="I23" s="53">
        <v>4.5</v>
      </c>
      <c r="J23" s="122" t="s">
        <v>125</v>
      </c>
      <c r="K23" s="14" t="s">
        <v>141</v>
      </c>
      <c r="L23" s="12" t="s">
        <v>135</v>
      </c>
      <c r="M23" s="12" t="s">
        <v>142</v>
      </c>
      <c r="N23" s="48" t="s">
        <v>157</v>
      </c>
      <c r="O23" s="22">
        <v>44992</v>
      </c>
      <c r="P23" s="22">
        <v>44996</v>
      </c>
      <c r="Q23" s="12" t="s">
        <v>156</v>
      </c>
      <c r="R23" s="12" t="s">
        <v>119</v>
      </c>
      <c r="S23" s="12"/>
      <c r="T23" s="48">
        <v>111</v>
      </c>
      <c r="U23" s="12" t="s">
        <v>132</v>
      </c>
      <c r="V23" s="23"/>
      <c r="W23" s="23">
        <v>1861.47</v>
      </c>
      <c r="X23" s="16">
        <f t="shared" si="0"/>
        <v>-1861.47</v>
      </c>
      <c r="Y23" s="23"/>
      <c r="Z23" s="23"/>
      <c r="AA23" s="24" t="s">
        <v>155</v>
      </c>
      <c r="AB23" s="23">
        <v>5264.14</v>
      </c>
      <c r="AC23" s="23">
        <f t="shared" si="1"/>
        <v>7125.6100000000006</v>
      </c>
      <c r="AD23" s="3" t="s">
        <v>171</v>
      </c>
      <c r="AE23" s="3" t="s">
        <v>169</v>
      </c>
      <c r="AF23" s="25"/>
    </row>
    <row r="24" spans="1:32" s="11" customFormat="1" x14ac:dyDescent="0.2">
      <c r="A24" s="31">
        <v>6</v>
      </c>
      <c r="B24" s="31" t="s">
        <v>116</v>
      </c>
      <c r="C24" s="53" t="s">
        <v>150</v>
      </c>
      <c r="D24" s="15">
        <v>44973</v>
      </c>
      <c r="E24" s="53">
        <v>13479</v>
      </c>
      <c r="F24" s="35" t="s">
        <v>159</v>
      </c>
      <c r="G24" s="113">
        <v>413.66</v>
      </c>
      <c r="H24" s="53" t="s">
        <v>230</v>
      </c>
      <c r="I24" s="53">
        <v>4.5</v>
      </c>
      <c r="J24" s="122" t="s">
        <v>126</v>
      </c>
      <c r="K24" s="14" t="s">
        <v>143</v>
      </c>
      <c r="L24" s="12" t="s">
        <v>135</v>
      </c>
      <c r="M24" s="12" t="s">
        <v>144</v>
      </c>
      <c r="N24" s="48" t="s">
        <v>146</v>
      </c>
      <c r="O24" s="22">
        <v>44992</v>
      </c>
      <c r="P24" s="22">
        <v>44996</v>
      </c>
      <c r="Q24" s="12" t="s">
        <v>156</v>
      </c>
      <c r="R24" s="12" t="s">
        <v>119</v>
      </c>
      <c r="S24" s="12"/>
      <c r="T24" s="48">
        <v>111</v>
      </c>
      <c r="U24" s="12" t="s">
        <v>131</v>
      </c>
      <c r="V24" s="23"/>
      <c r="W24" s="23">
        <v>1861.47</v>
      </c>
      <c r="X24" s="16">
        <f t="shared" si="0"/>
        <v>-1861.47</v>
      </c>
      <c r="Y24" s="23"/>
      <c r="Z24" s="23"/>
      <c r="AA24" s="24" t="s">
        <v>155</v>
      </c>
      <c r="AB24" s="23">
        <v>5264.14</v>
      </c>
      <c r="AC24" s="23">
        <f t="shared" si="1"/>
        <v>7125.6100000000006</v>
      </c>
      <c r="AD24" s="3" t="s">
        <v>171</v>
      </c>
      <c r="AE24" s="3" t="s">
        <v>169</v>
      </c>
      <c r="AF24" s="25"/>
    </row>
    <row r="25" spans="1:32" s="11" customFormat="1" x14ac:dyDescent="0.2">
      <c r="A25" s="31">
        <v>7</v>
      </c>
      <c r="B25" s="31" t="s">
        <v>116</v>
      </c>
      <c r="C25" s="53" t="s">
        <v>149</v>
      </c>
      <c r="D25" s="15">
        <v>44973</v>
      </c>
      <c r="E25" s="53">
        <v>13479</v>
      </c>
      <c r="F25" s="35" t="s">
        <v>159</v>
      </c>
      <c r="G25" s="113">
        <v>413.66</v>
      </c>
      <c r="H25" s="53" t="s">
        <v>230</v>
      </c>
      <c r="I25" s="53">
        <v>4.5</v>
      </c>
      <c r="J25" s="122" t="s">
        <v>127</v>
      </c>
      <c r="K25" s="14">
        <v>701658</v>
      </c>
      <c r="L25" s="12" t="s">
        <v>135</v>
      </c>
      <c r="M25" s="12" t="s">
        <v>136</v>
      </c>
      <c r="N25" s="48" t="s">
        <v>157</v>
      </c>
      <c r="O25" s="22">
        <v>44992</v>
      </c>
      <c r="P25" s="22">
        <v>44996</v>
      </c>
      <c r="Q25" s="12" t="s">
        <v>156</v>
      </c>
      <c r="R25" s="12" t="s">
        <v>119</v>
      </c>
      <c r="S25" s="12"/>
      <c r="T25" s="48">
        <v>111</v>
      </c>
      <c r="U25" s="12" t="s">
        <v>130</v>
      </c>
      <c r="V25" s="23"/>
      <c r="W25" s="23">
        <v>1861.47</v>
      </c>
      <c r="X25" s="16">
        <f t="shared" si="0"/>
        <v>-1861.47</v>
      </c>
      <c r="Y25" s="23"/>
      <c r="Z25" s="23"/>
      <c r="AA25" s="24" t="s">
        <v>155</v>
      </c>
      <c r="AB25" s="23">
        <v>5264.14</v>
      </c>
      <c r="AC25" s="23">
        <f t="shared" si="1"/>
        <v>7125.6100000000006</v>
      </c>
      <c r="AD25" s="3" t="s">
        <v>171</v>
      </c>
      <c r="AE25" s="3" t="s">
        <v>169</v>
      </c>
      <c r="AF25" s="25"/>
    </row>
    <row r="26" spans="1:32" s="11" customFormat="1" x14ac:dyDescent="0.2">
      <c r="A26" s="31">
        <v>8</v>
      </c>
      <c r="B26" s="31" t="s">
        <v>116</v>
      </c>
      <c r="C26" s="53" t="s">
        <v>153</v>
      </c>
      <c r="D26" s="15">
        <v>44973</v>
      </c>
      <c r="E26" s="53">
        <v>13479</v>
      </c>
      <c r="F26" s="35" t="s">
        <v>159</v>
      </c>
      <c r="G26" s="113">
        <v>413.66</v>
      </c>
      <c r="H26" s="53" t="s">
        <v>230</v>
      </c>
      <c r="I26" s="53">
        <v>4.5</v>
      </c>
      <c r="J26" s="122" t="s">
        <v>128</v>
      </c>
      <c r="K26" s="20">
        <v>703575</v>
      </c>
      <c r="L26" s="12" t="s">
        <v>135</v>
      </c>
      <c r="M26" s="12" t="s">
        <v>145</v>
      </c>
      <c r="N26" s="48" t="s">
        <v>118</v>
      </c>
      <c r="O26" s="22">
        <v>44992</v>
      </c>
      <c r="P26" s="22">
        <v>44996</v>
      </c>
      <c r="Q26" s="12" t="s">
        <v>156</v>
      </c>
      <c r="R26" s="12" t="s">
        <v>119</v>
      </c>
      <c r="S26" s="12"/>
      <c r="T26" s="48">
        <v>111</v>
      </c>
      <c r="U26" s="12" t="s">
        <v>129</v>
      </c>
      <c r="V26" s="23"/>
      <c r="W26" s="23">
        <v>1861.47</v>
      </c>
      <c r="X26" s="16">
        <f t="shared" si="0"/>
        <v>-1861.47</v>
      </c>
      <c r="Y26" s="23"/>
      <c r="Z26" s="23"/>
      <c r="AA26" s="24" t="s">
        <v>155</v>
      </c>
      <c r="AB26" s="23">
        <v>5264.14</v>
      </c>
      <c r="AC26" s="23">
        <f t="shared" ref="AC26" si="2">W26+AB26</f>
        <v>7125.6100000000006</v>
      </c>
      <c r="AD26" s="3" t="s">
        <v>171</v>
      </c>
      <c r="AE26" s="3" t="s">
        <v>169</v>
      </c>
      <c r="AF26" s="25"/>
    </row>
    <row r="27" spans="1:32" s="11" customFormat="1" x14ac:dyDescent="0.2">
      <c r="A27" s="31">
        <v>9</v>
      </c>
      <c r="B27" s="31" t="s">
        <v>163</v>
      </c>
      <c r="C27" s="53" t="s">
        <v>164</v>
      </c>
      <c r="D27" s="15">
        <v>44988</v>
      </c>
      <c r="E27" s="53">
        <v>13487</v>
      </c>
      <c r="F27" s="21" t="s">
        <v>165</v>
      </c>
      <c r="G27" s="113">
        <v>689.44</v>
      </c>
      <c r="H27" s="53" t="s">
        <v>208</v>
      </c>
      <c r="I27" s="53">
        <v>3.5</v>
      </c>
      <c r="J27" s="122" t="s">
        <v>166</v>
      </c>
      <c r="K27" s="20" t="s">
        <v>167</v>
      </c>
      <c r="L27" s="12" t="s">
        <v>139</v>
      </c>
      <c r="M27" s="12" t="s">
        <v>209</v>
      </c>
      <c r="N27" s="48" t="s">
        <v>118</v>
      </c>
      <c r="O27" s="22">
        <v>45068</v>
      </c>
      <c r="P27" s="22">
        <v>45010</v>
      </c>
      <c r="Q27" s="12" t="s">
        <v>156</v>
      </c>
      <c r="R27" s="12" t="s">
        <v>119</v>
      </c>
      <c r="S27" s="12"/>
      <c r="T27" s="48">
        <v>111</v>
      </c>
      <c r="U27" s="12" t="s">
        <v>168</v>
      </c>
      <c r="V27" s="23"/>
      <c r="W27" s="23">
        <v>2413.0100000000002</v>
      </c>
      <c r="X27" s="16">
        <f t="shared" si="0"/>
        <v>-2413.0100000000002</v>
      </c>
      <c r="Y27" s="23"/>
      <c r="Z27" s="23"/>
      <c r="AA27" s="24" t="s">
        <v>155</v>
      </c>
      <c r="AB27" s="23">
        <v>3854.51</v>
      </c>
      <c r="AC27" s="23">
        <f>W27+AB27</f>
        <v>6267.52</v>
      </c>
      <c r="AD27" s="3" t="s">
        <v>170</v>
      </c>
      <c r="AE27" s="3" t="s">
        <v>169</v>
      </c>
      <c r="AF27" s="25"/>
    </row>
    <row r="28" spans="1:32" s="11" customFormat="1" x14ac:dyDescent="0.2">
      <c r="A28" s="31">
        <v>10</v>
      </c>
      <c r="B28" s="31" t="s">
        <v>172</v>
      </c>
      <c r="C28" s="53" t="s">
        <v>173</v>
      </c>
      <c r="D28" s="15">
        <v>45008</v>
      </c>
      <c r="E28" s="53">
        <v>13507</v>
      </c>
      <c r="F28" s="21" t="s">
        <v>174</v>
      </c>
      <c r="G28" s="113">
        <v>413.66</v>
      </c>
      <c r="H28" s="53" t="s">
        <v>230</v>
      </c>
      <c r="I28" s="53">
        <v>2.5</v>
      </c>
      <c r="J28" s="122" t="s">
        <v>128</v>
      </c>
      <c r="K28" s="20">
        <v>703575</v>
      </c>
      <c r="L28" s="12" t="s">
        <v>135</v>
      </c>
      <c r="M28" s="12" t="s">
        <v>145</v>
      </c>
      <c r="N28" s="48" t="s">
        <v>175</v>
      </c>
      <c r="O28" s="22">
        <v>45012</v>
      </c>
      <c r="P28" s="22">
        <v>45014</v>
      </c>
      <c r="Q28" s="12" t="s">
        <v>176</v>
      </c>
      <c r="R28" s="12" t="s">
        <v>119</v>
      </c>
      <c r="S28" s="12"/>
      <c r="T28" s="48">
        <v>111</v>
      </c>
      <c r="U28" s="12" t="s">
        <v>177</v>
      </c>
      <c r="V28" s="23"/>
      <c r="W28" s="23">
        <v>1034.1500000000001</v>
      </c>
      <c r="X28" s="16">
        <f t="shared" si="0"/>
        <v>-1034.1500000000001</v>
      </c>
      <c r="Y28" s="23"/>
      <c r="Z28" s="23"/>
      <c r="AA28" s="24" t="s">
        <v>155</v>
      </c>
      <c r="AB28" s="23">
        <v>6570.74</v>
      </c>
      <c r="AC28" s="23">
        <f t="shared" ref="AC28:AC43" si="3">W28+AB28</f>
        <v>7604.8899999999994</v>
      </c>
      <c r="AD28" s="3" t="s">
        <v>178</v>
      </c>
      <c r="AE28" s="3" t="s">
        <v>169</v>
      </c>
      <c r="AF28" s="25"/>
    </row>
    <row r="29" spans="1:32" s="11" customFormat="1" x14ac:dyDescent="0.2">
      <c r="A29" s="31">
        <v>11</v>
      </c>
      <c r="B29" s="31" t="s">
        <v>172</v>
      </c>
      <c r="C29" s="53" t="s">
        <v>179</v>
      </c>
      <c r="D29" s="15">
        <v>45034</v>
      </c>
      <c r="E29" s="53">
        <v>13514</v>
      </c>
      <c r="F29" s="21" t="s">
        <v>174</v>
      </c>
      <c r="G29" s="113">
        <v>413.66</v>
      </c>
      <c r="H29" s="53" t="s">
        <v>230</v>
      </c>
      <c r="I29" s="53">
        <v>2.5</v>
      </c>
      <c r="J29" s="122" t="s">
        <v>117</v>
      </c>
      <c r="K29" s="20" t="s">
        <v>138</v>
      </c>
      <c r="L29" s="12" t="s">
        <v>139</v>
      </c>
      <c r="M29" s="12" t="s">
        <v>180</v>
      </c>
      <c r="N29" s="48" t="s">
        <v>118</v>
      </c>
      <c r="O29" s="22">
        <v>45012</v>
      </c>
      <c r="P29" s="22">
        <v>45014</v>
      </c>
      <c r="Q29" s="12" t="s">
        <v>176</v>
      </c>
      <c r="R29" s="12" t="s">
        <v>119</v>
      </c>
      <c r="S29" s="12"/>
      <c r="T29" s="48">
        <v>111</v>
      </c>
      <c r="U29" s="12" t="s">
        <v>182</v>
      </c>
      <c r="V29" s="23"/>
      <c r="W29" s="23">
        <v>1034.1500000000001</v>
      </c>
      <c r="X29" s="16">
        <f t="shared" si="0"/>
        <v>-1034.1500000000001</v>
      </c>
      <c r="Y29" s="23"/>
      <c r="Z29" s="23"/>
      <c r="AA29" s="24" t="s">
        <v>155</v>
      </c>
      <c r="AB29" s="23">
        <v>6570.74</v>
      </c>
      <c r="AC29" s="23">
        <f t="shared" si="3"/>
        <v>7604.8899999999994</v>
      </c>
      <c r="AD29" s="3" t="s">
        <v>178</v>
      </c>
      <c r="AE29" s="3" t="s">
        <v>169</v>
      </c>
      <c r="AF29" s="25"/>
    </row>
    <row r="30" spans="1:32" s="11" customFormat="1" x14ac:dyDescent="0.2">
      <c r="A30" s="31">
        <v>12</v>
      </c>
      <c r="B30" s="31" t="s">
        <v>183</v>
      </c>
      <c r="C30" s="53" t="s">
        <v>184</v>
      </c>
      <c r="D30" s="15">
        <v>45035</v>
      </c>
      <c r="E30" s="53">
        <v>13516</v>
      </c>
      <c r="F30" s="21" t="s">
        <v>185</v>
      </c>
      <c r="G30" s="113">
        <v>413.66</v>
      </c>
      <c r="H30" s="53" t="s">
        <v>230</v>
      </c>
      <c r="I30" s="53">
        <v>2.5</v>
      </c>
      <c r="J30" s="122" t="s">
        <v>124</v>
      </c>
      <c r="K30" s="20">
        <v>8915</v>
      </c>
      <c r="L30" s="12" t="s">
        <v>135</v>
      </c>
      <c r="M30" s="12" t="s">
        <v>186</v>
      </c>
      <c r="N30" s="48" t="s">
        <v>158</v>
      </c>
      <c r="O30" s="22">
        <v>45048</v>
      </c>
      <c r="P30" s="22">
        <v>45050</v>
      </c>
      <c r="Q30" s="12" t="s">
        <v>176</v>
      </c>
      <c r="R30" s="12" t="s">
        <v>119</v>
      </c>
      <c r="S30" s="12"/>
      <c r="T30" s="48">
        <v>111</v>
      </c>
      <c r="U30" s="12" t="s">
        <v>187</v>
      </c>
      <c r="V30" s="23"/>
      <c r="W30" s="23">
        <v>1034.1500000000001</v>
      </c>
      <c r="X30" s="16">
        <f t="shared" si="0"/>
        <v>-1034.1500000000001</v>
      </c>
      <c r="Y30" s="23"/>
      <c r="Z30" s="23"/>
      <c r="AA30" s="24" t="s">
        <v>155</v>
      </c>
      <c r="AB30" s="23">
        <v>3977.58</v>
      </c>
      <c r="AC30" s="23">
        <f t="shared" si="3"/>
        <v>5011.7299999999996</v>
      </c>
      <c r="AD30" s="3" t="s">
        <v>188</v>
      </c>
      <c r="AE30" s="3" t="s">
        <v>169</v>
      </c>
      <c r="AF30" s="25"/>
    </row>
    <row r="31" spans="1:32" s="11" customFormat="1" x14ac:dyDescent="0.2">
      <c r="A31" s="31">
        <v>13</v>
      </c>
      <c r="B31" s="31" t="s">
        <v>183</v>
      </c>
      <c r="C31" s="53" t="s">
        <v>189</v>
      </c>
      <c r="D31" s="15">
        <v>45035</v>
      </c>
      <c r="E31" s="53">
        <v>13516</v>
      </c>
      <c r="F31" s="21" t="s">
        <v>185</v>
      </c>
      <c r="G31" s="113">
        <v>413.66</v>
      </c>
      <c r="H31" s="53" t="s">
        <v>230</v>
      </c>
      <c r="I31" s="53">
        <v>2.5</v>
      </c>
      <c r="J31" s="122" t="s">
        <v>190</v>
      </c>
      <c r="K31" s="14" t="s">
        <v>134</v>
      </c>
      <c r="L31" s="12" t="s">
        <v>135</v>
      </c>
      <c r="M31" s="12" t="s">
        <v>136</v>
      </c>
      <c r="N31" s="48" t="s">
        <v>137</v>
      </c>
      <c r="O31" s="22">
        <v>45048</v>
      </c>
      <c r="P31" s="22">
        <v>45050</v>
      </c>
      <c r="Q31" s="12" t="s">
        <v>176</v>
      </c>
      <c r="R31" s="12" t="s">
        <v>119</v>
      </c>
      <c r="S31" s="12"/>
      <c r="T31" s="48">
        <v>111</v>
      </c>
      <c r="U31" s="12" t="s">
        <v>191</v>
      </c>
      <c r="V31" s="23"/>
      <c r="W31" s="23">
        <v>1034.1500000000001</v>
      </c>
      <c r="X31" s="16">
        <f t="shared" si="0"/>
        <v>-1034.1500000000001</v>
      </c>
      <c r="Y31" s="23"/>
      <c r="Z31" s="23"/>
      <c r="AA31" s="24" t="s">
        <v>155</v>
      </c>
      <c r="AB31" s="23">
        <v>3977.58</v>
      </c>
      <c r="AC31" s="23">
        <f t="shared" si="3"/>
        <v>5011.7299999999996</v>
      </c>
      <c r="AD31" s="3" t="s">
        <v>192</v>
      </c>
      <c r="AE31" s="3" t="s">
        <v>169</v>
      </c>
      <c r="AF31" s="25"/>
    </row>
    <row r="32" spans="1:32" s="11" customFormat="1" x14ac:dyDescent="0.2">
      <c r="A32" s="31">
        <v>14</v>
      </c>
      <c r="B32" s="31" t="s">
        <v>183</v>
      </c>
      <c r="C32" s="53" t="s">
        <v>193</v>
      </c>
      <c r="D32" s="15">
        <v>45035</v>
      </c>
      <c r="E32" s="53">
        <v>13516</v>
      </c>
      <c r="F32" s="21" t="s">
        <v>185</v>
      </c>
      <c r="G32" s="113">
        <v>413.66</v>
      </c>
      <c r="H32" s="53" t="s">
        <v>230</v>
      </c>
      <c r="I32" s="53">
        <v>2.5</v>
      </c>
      <c r="J32" s="122" t="s">
        <v>194</v>
      </c>
      <c r="K32" s="20">
        <v>9032</v>
      </c>
      <c r="L32" s="12" t="s">
        <v>135</v>
      </c>
      <c r="M32" s="12" t="s">
        <v>195</v>
      </c>
      <c r="N32" s="48" t="s">
        <v>157</v>
      </c>
      <c r="O32" s="22">
        <v>45048</v>
      </c>
      <c r="P32" s="22">
        <v>45050</v>
      </c>
      <c r="Q32" s="12" t="s">
        <v>176</v>
      </c>
      <c r="R32" s="12" t="s">
        <v>119</v>
      </c>
      <c r="S32" s="12"/>
      <c r="T32" s="48">
        <v>111</v>
      </c>
      <c r="U32" s="12" t="s">
        <v>196</v>
      </c>
      <c r="V32" s="23"/>
      <c r="W32" s="23">
        <v>1034.1500000000001</v>
      </c>
      <c r="X32" s="16">
        <f t="shared" si="0"/>
        <v>-1034.1500000000001</v>
      </c>
      <c r="Y32" s="23"/>
      <c r="Z32" s="23"/>
      <c r="AA32" s="24" t="s">
        <v>155</v>
      </c>
      <c r="AB32" s="23">
        <v>3977.58</v>
      </c>
      <c r="AC32" s="23">
        <f t="shared" si="3"/>
        <v>5011.7299999999996</v>
      </c>
      <c r="AD32" s="3" t="s">
        <v>188</v>
      </c>
      <c r="AE32" s="3" t="s">
        <v>169</v>
      </c>
      <c r="AF32" s="25"/>
    </row>
    <row r="33" spans="1:32" s="11" customFormat="1" x14ac:dyDescent="0.2">
      <c r="A33" s="31">
        <v>15</v>
      </c>
      <c r="B33" s="31" t="s">
        <v>183</v>
      </c>
      <c r="C33" s="53" t="s">
        <v>197</v>
      </c>
      <c r="D33" s="15">
        <v>45035</v>
      </c>
      <c r="E33" s="53">
        <v>13516</v>
      </c>
      <c r="F33" s="21" t="s">
        <v>185</v>
      </c>
      <c r="G33" s="113">
        <v>413.66</v>
      </c>
      <c r="H33" s="53" t="s">
        <v>230</v>
      </c>
      <c r="I33" s="53">
        <v>2.5</v>
      </c>
      <c r="J33" s="122" t="s">
        <v>198</v>
      </c>
      <c r="K33" s="20">
        <v>710002</v>
      </c>
      <c r="L33" s="12" t="s">
        <v>135</v>
      </c>
      <c r="M33" s="12" t="s">
        <v>199</v>
      </c>
      <c r="N33" s="48" t="s">
        <v>118</v>
      </c>
      <c r="O33" s="22">
        <v>45048</v>
      </c>
      <c r="P33" s="22">
        <v>45050</v>
      </c>
      <c r="Q33" s="12" t="s">
        <v>176</v>
      </c>
      <c r="R33" s="12" t="s">
        <v>119</v>
      </c>
      <c r="S33" s="12"/>
      <c r="T33" s="48">
        <v>111</v>
      </c>
      <c r="U33" s="12" t="s">
        <v>200</v>
      </c>
      <c r="V33" s="23"/>
      <c r="W33" s="23">
        <v>1034.1500000000001</v>
      </c>
      <c r="X33" s="16">
        <f t="shared" si="0"/>
        <v>-1034.1500000000001</v>
      </c>
      <c r="Y33" s="23"/>
      <c r="Z33" s="23"/>
      <c r="AA33" s="24" t="s">
        <v>155</v>
      </c>
      <c r="AB33" s="23">
        <v>3977.58</v>
      </c>
      <c r="AC33" s="23">
        <f t="shared" si="3"/>
        <v>5011.7299999999996</v>
      </c>
      <c r="AD33" s="3" t="s">
        <v>188</v>
      </c>
      <c r="AE33" s="3" t="s">
        <v>169</v>
      </c>
      <c r="AF33" s="25"/>
    </row>
    <row r="34" spans="1:32" s="11" customFormat="1" x14ac:dyDescent="0.2">
      <c r="A34" s="31">
        <v>16</v>
      </c>
      <c r="B34" s="31" t="s">
        <v>183</v>
      </c>
      <c r="C34" s="53" t="s">
        <v>201</v>
      </c>
      <c r="D34" s="15">
        <v>45035</v>
      </c>
      <c r="E34" s="53">
        <v>13516</v>
      </c>
      <c r="F34" s="21" t="s">
        <v>185</v>
      </c>
      <c r="G34" s="113">
        <v>413.66</v>
      </c>
      <c r="H34" s="53" t="s">
        <v>230</v>
      </c>
      <c r="I34" s="53">
        <v>2.5</v>
      </c>
      <c r="J34" s="122" t="s">
        <v>202</v>
      </c>
      <c r="K34" s="20">
        <v>713863</v>
      </c>
      <c r="L34" s="12" t="s">
        <v>139</v>
      </c>
      <c r="M34" s="12" t="s">
        <v>203</v>
      </c>
      <c r="N34" s="48" t="s">
        <v>118</v>
      </c>
      <c r="O34" s="22">
        <v>45048</v>
      </c>
      <c r="P34" s="22">
        <v>45050</v>
      </c>
      <c r="Q34" s="12" t="s">
        <v>176</v>
      </c>
      <c r="R34" s="12" t="s">
        <v>119</v>
      </c>
      <c r="S34" s="12"/>
      <c r="T34" s="48">
        <v>111</v>
      </c>
      <c r="U34" s="12" t="s">
        <v>204</v>
      </c>
      <c r="V34" s="23"/>
      <c r="W34" s="23">
        <v>1034.1500000000001</v>
      </c>
      <c r="X34" s="16">
        <f t="shared" si="0"/>
        <v>-1034.1500000000001</v>
      </c>
      <c r="Y34" s="23"/>
      <c r="Z34" s="23"/>
      <c r="AA34" s="24" t="s">
        <v>155</v>
      </c>
      <c r="AB34" s="23">
        <v>3977.58</v>
      </c>
      <c r="AC34" s="23">
        <f t="shared" si="3"/>
        <v>5011.7299999999996</v>
      </c>
      <c r="AD34" s="3" t="s">
        <v>188</v>
      </c>
      <c r="AE34" s="3" t="s">
        <v>169</v>
      </c>
      <c r="AF34" s="25"/>
    </row>
    <row r="35" spans="1:32" s="11" customFormat="1" x14ac:dyDescent="0.2">
      <c r="A35" s="31">
        <v>17</v>
      </c>
      <c r="B35" s="31" t="s">
        <v>205</v>
      </c>
      <c r="C35" s="53" t="s">
        <v>206</v>
      </c>
      <c r="D35" s="15">
        <v>45035</v>
      </c>
      <c r="E35" s="53">
        <v>13517</v>
      </c>
      <c r="F35" s="21" t="s">
        <v>207</v>
      </c>
      <c r="G35" s="113">
        <v>689.44</v>
      </c>
      <c r="H35" s="53" t="s">
        <v>208</v>
      </c>
      <c r="I35" s="53">
        <v>4.5</v>
      </c>
      <c r="J35" s="122" t="s">
        <v>166</v>
      </c>
      <c r="K35" s="20" t="s">
        <v>167</v>
      </c>
      <c r="L35" s="12" t="s">
        <v>139</v>
      </c>
      <c r="M35" s="12" t="s">
        <v>209</v>
      </c>
      <c r="N35" s="48" t="s">
        <v>118</v>
      </c>
      <c r="O35" s="22">
        <v>45055</v>
      </c>
      <c r="P35" s="22">
        <v>45059</v>
      </c>
      <c r="Q35" s="12" t="s">
        <v>210</v>
      </c>
      <c r="R35" s="12" t="s">
        <v>119</v>
      </c>
      <c r="S35" s="12"/>
      <c r="T35" s="48">
        <v>111</v>
      </c>
      <c r="U35" s="12" t="s">
        <v>211</v>
      </c>
      <c r="V35" s="23"/>
      <c r="W35" s="23">
        <v>3102.44</v>
      </c>
      <c r="X35" s="16">
        <f t="shared" si="0"/>
        <v>-3102.44</v>
      </c>
      <c r="Y35" s="23"/>
      <c r="Z35" s="23"/>
      <c r="AA35" s="24" t="s">
        <v>155</v>
      </c>
      <c r="AB35" s="23">
        <v>4456.92</v>
      </c>
      <c r="AC35" s="23">
        <f t="shared" si="3"/>
        <v>7559.3600000000006</v>
      </c>
      <c r="AD35" s="3" t="s">
        <v>219</v>
      </c>
      <c r="AE35" s="3" t="s">
        <v>169</v>
      </c>
      <c r="AF35" s="25"/>
    </row>
    <row r="36" spans="1:32" s="11" customFormat="1" x14ac:dyDescent="0.2">
      <c r="A36" s="31">
        <v>18</v>
      </c>
      <c r="B36" s="31" t="s">
        <v>212</v>
      </c>
      <c r="C36" s="53" t="s">
        <v>213</v>
      </c>
      <c r="D36" s="15">
        <v>45040</v>
      </c>
      <c r="E36" s="53">
        <v>13518</v>
      </c>
      <c r="F36" s="21" t="s">
        <v>214</v>
      </c>
      <c r="G36" s="113">
        <v>413.66</v>
      </c>
      <c r="H36" s="53" t="s">
        <v>230</v>
      </c>
      <c r="I36" s="53">
        <v>4.5</v>
      </c>
      <c r="J36" s="122" t="s">
        <v>215</v>
      </c>
      <c r="K36" s="20" t="s">
        <v>217</v>
      </c>
      <c r="L36" s="12" t="s">
        <v>139</v>
      </c>
      <c r="M36" s="12" t="s">
        <v>216</v>
      </c>
      <c r="N36" s="48" t="s">
        <v>118</v>
      </c>
      <c r="O36" s="22">
        <v>45055</v>
      </c>
      <c r="P36" s="22">
        <v>45059</v>
      </c>
      <c r="Q36" s="12" t="s">
        <v>210</v>
      </c>
      <c r="R36" s="12" t="s">
        <v>119</v>
      </c>
      <c r="S36" s="12"/>
      <c r="T36" s="48">
        <v>111</v>
      </c>
      <c r="U36" s="12" t="s">
        <v>218</v>
      </c>
      <c r="V36" s="23"/>
      <c r="W36" s="23">
        <v>1861.47</v>
      </c>
      <c r="X36" s="16">
        <f t="shared" si="0"/>
        <v>-1861.47</v>
      </c>
      <c r="Y36" s="23"/>
      <c r="Z36" s="23"/>
      <c r="AA36" s="24" t="s">
        <v>155</v>
      </c>
      <c r="AB36" s="23">
        <v>4456.92</v>
      </c>
      <c r="AC36" s="23">
        <f t="shared" si="3"/>
        <v>6318.39</v>
      </c>
      <c r="AD36" s="3" t="s">
        <v>219</v>
      </c>
      <c r="AE36" s="3" t="s">
        <v>169</v>
      </c>
      <c r="AF36" s="25"/>
    </row>
    <row r="37" spans="1:32" s="11" customFormat="1" x14ac:dyDescent="0.2">
      <c r="A37" s="31">
        <v>19</v>
      </c>
      <c r="B37" s="31" t="s">
        <v>220</v>
      </c>
      <c r="C37" s="53" t="s">
        <v>223</v>
      </c>
      <c r="D37" s="15">
        <v>45068</v>
      </c>
      <c r="E37" s="53">
        <v>13539</v>
      </c>
      <c r="F37" s="21" t="s">
        <v>229</v>
      </c>
      <c r="G37" s="113">
        <v>413.66</v>
      </c>
      <c r="H37" s="53" t="s">
        <v>230</v>
      </c>
      <c r="I37" s="53">
        <v>4</v>
      </c>
      <c r="J37" s="122" t="s">
        <v>231</v>
      </c>
      <c r="K37" s="20" t="s">
        <v>247</v>
      </c>
      <c r="L37" s="12" t="s">
        <v>139</v>
      </c>
      <c r="M37" s="12" t="s">
        <v>254</v>
      </c>
      <c r="N37" s="48" t="s">
        <v>118</v>
      </c>
      <c r="O37" s="22">
        <v>45090</v>
      </c>
      <c r="P37" s="22">
        <v>45094</v>
      </c>
      <c r="Q37" s="12" t="s">
        <v>237</v>
      </c>
      <c r="R37" s="12" t="s">
        <v>119</v>
      </c>
      <c r="S37" s="12"/>
      <c r="T37" s="48">
        <v>111</v>
      </c>
      <c r="U37" s="12" t="s">
        <v>245</v>
      </c>
      <c r="V37" s="23"/>
      <c r="W37" s="23">
        <v>1654.64</v>
      </c>
      <c r="X37" s="16">
        <f t="shared" si="0"/>
        <v>-1654.64</v>
      </c>
      <c r="Y37" s="23"/>
      <c r="Z37" s="23"/>
      <c r="AA37" s="24" t="s">
        <v>155</v>
      </c>
      <c r="AB37" s="23">
        <v>4610.46</v>
      </c>
      <c r="AC37" s="23">
        <f t="shared" si="3"/>
        <v>6265.1</v>
      </c>
      <c r="AD37" s="3" t="s">
        <v>246</v>
      </c>
      <c r="AE37" s="3" t="s">
        <v>169</v>
      </c>
      <c r="AF37" s="25"/>
    </row>
    <row r="38" spans="1:32" s="11" customFormat="1" x14ac:dyDescent="0.2">
      <c r="A38" s="31">
        <v>20</v>
      </c>
      <c r="B38" s="31" t="s">
        <v>221</v>
      </c>
      <c r="C38" s="53" t="s">
        <v>224</v>
      </c>
      <c r="D38" s="15">
        <v>45069</v>
      </c>
      <c r="E38" s="53">
        <v>13540</v>
      </c>
      <c r="F38" s="21" t="s">
        <v>229</v>
      </c>
      <c r="G38" s="113">
        <v>689.44</v>
      </c>
      <c r="H38" s="53" t="s">
        <v>208</v>
      </c>
      <c r="I38" s="53">
        <v>4</v>
      </c>
      <c r="J38" s="122" t="s">
        <v>232</v>
      </c>
      <c r="K38" s="20" t="s">
        <v>248</v>
      </c>
      <c r="L38" s="12" t="s">
        <v>135</v>
      </c>
      <c r="M38" s="12" t="s">
        <v>136</v>
      </c>
      <c r="N38" s="48" t="s">
        <v>118</v>
      </c>
      <c r="O38" s="22">
        <v>45090</v>
      </c>
      <c r="P38" s="22">
        <v>45094</v>
      </c>
      <c r="Q38" s="12" t="s">
        <v>237</v>
      </c>
      <c r="R38" s="12" t="s">
        <v>119</v>
      </c>
      <c r="S38" s="12"/>
      <c r="T38" s="48">
        <v>111</v>
      </c>
      <c r="U38" s="12" t="s">
        <v>238</v>
      </c>
      <c r="V38" s="23"/>
      <c r="W38" s="23">
        <v>2757.72</v>
      </c>
      <c r="X38" s="16">
        <f t="shared" si="0"/>
        <v>-2757.72</v>
      </c>
      <c r="Y38" s="23"/>
      <c r="Z38" s="23"/>
      <c r="AA38" s="24" t="s">
        <v>155</v>
      </c>
      <c r="AB38" s="23">
        <v>4610.46</v>
      </c>
      <c r="AC38" s="23">
        <f t="shared" si="3"/>
        <v>7368.18</v>
      </c>
      <c r="AD38" s="3" t="s">
        <v>246</v>
      </c>
      <c r="AE38" s="3" t="s">
        <v>169</v>
      </c>
      <c r="AF38" s="25"/>
    </row>
    <row r="39" spans="1:32" s="11" customFormat="1" x14ac:dyDescent="0.2">
      <c r="A39" s="31">
        <v>21</v>
      </c>
      <c r="B39" s="31" t="s">
        <v>220</v>
      </c>
      <c r="C39" s="53" t="s">
        <v>225</v>
      </c>
      <c r="D39" s="15">
        <v>45069</v>
      </c>
      <c r="E39" s="53">
        <v>13540</v>
      </c>
      <c r="F39" s="21" t="s">
        <v>229</v>
      </c>
      <c r="G39" s="113">
        <v>413.66</v>
      </c>
      <c r="H39" s="53" t="s">
        <v>230</v>
      </c>
      <c r="I39" s="53">
        <v>4</v>
      </c>
      <c r="J39" s="122" t="s">
        <v>233</v>
      </c>
      <c r="K39" s="20" t="s">
        <v>249</v>
      </c>
      <c r="L39" s="12" t="s">
        <v>135</v>
      </c>
      <c r="M39" s="12" t="s">
        <v>136</v>
      </c>
      <c r="N39" s="48" t="s">
        <v>118</v>
      </c>
      <c r="O39" s="22">
        <v>45090</v>
      </c>
      <c r="P39" s="22">
        <v>45094</v>
      </c>
      <c r="Q39" s="12" t="s">
        <v>237</v>
      </c>
      <c r="R39" s="12" t="s">
        <v>119</v>
      </c>
      <c r="S39" s="12"/>
      <c r="T39" s="48">
        <v>111</v>
      </c>
      <c r="U39" s="12" t="s">
        <v>242</v>
      </c>
      <c r="V39" s="23"/>
      <c r="W39" s="23">
        <v>1654.64</v>
      </c>
      <c r="X39" s="16">
        <f t="shared" si="0"/>
        <v>-1654.64</v>
      </c>
      <c r="Y39" s="23"/>
      <c r="Z39" s="23"/>
      <c r="AA39" s="24" t="s">
        <v>155</v>
      </c>
      <c r="AB39" s="23">
        <v>4610.46</v>
      </c>
      <c r="AC39" s="23">
        <f t="shared" si="3"/>
        <v>6265.1</v>
      </c>
      <c r="AD39" s="3" t="s">
        <v>246</v>
      </c>
      <c r="AE39" s="3" t="s">
        <v>169</v>
      </c>
      <c r="AF39" s="25"/>
    </row>
    <row r="40" spans="1:32" s="11" customFormat="1" x14ac:dyDescent="0.2">
      <c r="A40" s="31">
        <v>22</v>
      </c>
      <c r="B40" s="31" t="s">
        <v>220</v>
      </c>
      <c r="C40" s="53" t="s">
        <v>226</v>
      </c>
      <c r="D40" s="15">
        <v>45069</v>
      </c>
      <c r="E40" s="53">
        <v>13540</v>
      </c>
      <c r="F40" s="21" t="s">
        <v>229</v>
      </c>
      <c r="G40" s="113">
        <v>413.66</v>
      </c>
      <c r="H40" s="53" t="s">
        <v>230</v>
      </c>
      <c r="I40" s="53">
        <v>4</v>
      </c>
      <c r="J40" s="122" t="s">
        <v>234</v>
      </c>
      <c r="K40" s="20" t="s">
        <v>250</v>
      </c>
      <c r="L40" s="12" t="s">
        <v>135</v>
      </c>
      <c r="M40" s="12" t="s">
        <v>136</v>
      </c>
      <c r="N40" s="48" t="s">
        <v>118</v>
      </c>
      <c r="O40" s="22">
        <v>45090</v>
      </c>
      <c r="P40" s="22">
        <v>45094</v>
      </c>
      <c r="Q40" s="12" t="s">
        <v>237</v>
      </c>
      <c r="R40" s="12" t="s">
        <v>119</v>
      </c>
      <c r="S40" s="12"/>
      <c r="T40" s="48">
        <v>111</v>
      </c>
      <c r="U40" s="12" t="s">
        <v>239</v>
      </c>
      <c r="V40" s="23"/>
      <c r="W40" s="23">
        <v>1654.64</v>
      </c>
      <c r="X40" s="16">
        <f t="shared" si="0"/>
        <v>-1654.64</v>
      </c>
      <c r="Y40" s="23"/>
      <c r="Z40" s="23"/>
      <c r="AA40" s="24" t="s">
        <v>155</v>
      </c>
      <c r="AB40" s="23">
        <v>4610.46</v>
      </c>
      <c r="AC40" s="23">
        <f t="shared" si="3"/>
        <v>6265.1</v>
      </c>
      <c r="AD40" s="3" t="s">
        <v>246</v>
      </c>
      <c r="AE40" s="3" t="s">
        <v>169</v>
      </c>
      <c r="AF40" s="25"/>
    </row>
    <row r="41" spans="1:32" s="11" customFormat="1" x14ac:dyDescent="0.2">
      <c r="A41" s="31">
        <v>23</v>
      </c>
      <c r="B41" s="31" t="s">
        <v>220</v>
      </c>
      <c r="C41" s="53" t="s">
        <v>227</v>
      </c>
      <c r="D41" s="15">
        <v>45069</v>
      </c>
      <c r="E41" s="53">
        <v>13540</v>
      </c>
      <c r="F41" s="21" t="s">
        <v>229</v>
      </c>
      <c r="G41" s="113">
        <v>413.66</v>
      </c>
      <c r="H41" s="53" t="s">
        <v>230</v>
      </c>
      <c r="I41" s="53">
        <v>4</v>
      </c>
      <c r="J41" s="122" t="s">
        <v>235</v>
      </c>
      <c r="K41" s="20" t="s">
        <v>251</v>
      </c>
      <c r="L41" s="12" t="s">
        <v>135</v>
      </c>
      <c r="M41" s="12" t="s">
        <v>136</v>
      </c>
      <c r="N41" s="48" t="s">
        <v>118</v>
      </c>
      <c r="O41" s="22">
        <v>45090</v>
      </c>
      <c r="P41" s="22">
        <v>45094</v>
      </c>
      <c r="Q41" s="12" t="s">
        <v>237</v>
      </c>
      <c r="R41" s="12" t="s">
        <v>119</v>
      </c>
      <c r="S41" s="12"/>
      <c r="T41" s="48">
        <v>111</v>
      </c>
      <c r="U41" s="12" t="s">
        <v>243</v>
      </c>
      <c r="V41" s="23"/>
      <c r="W41" s="23">
        <v>1654.64</v>
      </c>
      <c r="X41" s="16">
        <f t="shared" si="0"/>
        <v>-1654.64</v>
      </c>
      <c r="Y41" s="23"/>
      <c r="Z41" s="23"/>
      <c r="AA41" s="24" t="s">
        <v>155</v>
      </c>
      <c r="AB41" s="23">
        <v>4610.46</v>
      </c>
      <c r="AC41" s="23">
        <f t="shared" si="3"/>
        <v>6265.1</v>
      </c>
      <c r="AD41" s="3" t="s">
        <v>246</v>
      </c>
      <c r="AE41" s="3" t="s">
        <v>169</v>
      </c>
      <c r="AF41" s="25"/>
    </row>
    <row r="42" spans="1:32" s="11" customFormat="1" x14ac:dyDescent="0.2">
      <c r="A42" s="31">
        <v>24</v>
      </c>
      <c r="B42" s="31" t="s">
        <v>222</v>
      </c>
      <c r="C42" s="53" t="s">
        <v>206</v>
      </c>
      <c r="D42" s="15">
        <v>45069</v>
      </c>
      <c r="E42" s="53">
        <v>13540</v>
      </c>
      <c r="F42" s="21" t="s">
        <v>229</v>
      </c>
      <c r="G42" s="113">
        <v>413.66</v>
      </c>
      <c r="H42" s="53" t="s">
        <v>230</v>
      </c>
      <c r="I42" s="53">
        <v>4</v>
      </c>
      <c r="J42" s="122" t="s">
        <v>127</v>
      </c>
      <c r="K42" s="20" t="s">
        <v>252</v>
      </c>
      <c r="L42" s="12" t="s">
        <v>135</v>
      </c>
      <c r="M42" s="12" t="s">
        <v>142</v>
      </c>
      <c r="N42" s="48" t="s">
        <v>118</v>
      </c>
      <c r="O42" s="22">
        <v>45090</v>
      </c>
      <c r="P42" s="22">
        <v>45094</v>
      </c>
      <c r="Q42" s="12" t="s">
        <v>237</v>
      </c>
      <c r="R42" s="12" t="s">
        <v>119</v>
      </c>
      <c r="S42" s="12"/>
      <c r="T42" s="48">
        <v>111</v>
      </c>
      <c r="U42" s="12" t="s">
        <v>240</v>
      </c>
      <c r="V42" s="23"/>
      <c r="W42" s="23">
        <v>1654.64</v>
      </c>
      <c r="X42" s="16">
        <f t="shared" si="0"/>
        <v>-1654.64</v>
      </c>
      <c r="Y42" s="23"/>
      <c r="Z42" s="23"/>
      <c r="AA42" s="24" t="s">
        <v>155</v>
      </c>
      <c r="AB42" s="23">
        <v>4610.46</v>
      </c>
      <c r="AC42" s="23">
        <f t="shared" si="3"/>
        <v>6265.1</v>
      </c>
      <c r="AD42" s="3" t="s">
        <v>246</v>
      </c>
      <c r="AE42" s="3" t="s">
        <v>169</v>
      </c>
      <c r="AF42" s="25"/>
    </row>
    <row r="43" spans="1:32" s="11" customFormat="1" x14ac:dyDescent="0.2">
      <c r="A43" s="31">
        <v>25</v>
      </c>
      <c r="B43" s="31" t="s">
        <v>220</v>
      </c>
      <c r="C43" s="53" t="s">
        <v>228</v>
      </c>
      <c r="D43" s="15">
        <v>45069</v>
      </c>
      <c r="E43" s="53">
        <v>13540</v>
      </c>
      <c r="F43" s="21" t="s">
        <v>229</v>
      </c>
      <c r="G43" s="113">
        <v>413.66</v>
      </c>
      <c r="H43" s="53" t="s">
        <v>230</v>
      </c>
      <c r="I43" s="53">
        <v>4</v>
      </c>
      <c r="J43" s="122" t="s">
        <v>125</v>
      </c>
      <c r="K43" s="20" t="s">
        <v>141</v>
      </c>
      <c r="L43" s="12" t="s">
        <v>135</v>
      </c>
      <c r="M43" s="12" t="s">
        <v>142</v>
      </c>
      <c r="N43" s="48" t="s">
        <v>118</v>
      </c>
      <c r="O43" s="22">
        <v>45090</v>
      </c>
      <c r="P43" s="22">
        <v>45094</v>
      </c>
      <c r="Q43" s="12" t="s">
        <v>237</v>
      </c>
      <c r="R43" s="12" t="s">
        <v>119</v>
      </c>
      <c r="S43" s="12"/>
      <c r="T43" s="48">
        <v>111</v>
      </c>
      <c r="U43" s="12" t="s">
        <v>241</v>
      </c>
      <c r="V43" s="23"/>
      <c r="W43" s="23">
        <v>1654.64</v>
      </c>
      <c r="X43" s="16">
        <f t="shared" si="0"/>
        <v>-1654.64</v>
      </c>
      <c r="Y43" s="23"/>
      <c r="Z43" s="23"/>
      <c r="AA43" s="24" t="s">
        <v>155</v>
      </c>
      <c r="AB43" s="23">
        <v>4610.46</v>
      </c>
      <c r="AC43" s="23">
        <f t="shared" si="3"/>
        <v>6265.1</v>
      </c>
      <c r="AD43" s="3" t="s">
        <v>246</v>
      </c>
      <c r="AE43" s="3" t="s">
        <v>169</v>
      </c>
      <c r="AF43" s="25"/>
    </row>
    <row r="44" spans="1:32" s="11" customFormat="1" x14ac:dyDescent="0.2">
      <c r="A44" s="31">
        <v>26</v>
      </c>
      <c r="B44" s="31" t="s">
        <v>220</v>
      </c>
      <c r="C44" s="53" t="s">
        <v>172</v>
      </c>
      <c r="D44" s="15">
        <v>45069</v>
      </c>
      <c r="E44" s="53">
        <v>13540</v>
      </c>
      <c r="F44" s="21" t="s">
        <v>229</v>
      </c>
      <c r="G44" s="113">
        <v>413.66</v>
      </c>
      <c r="H44" s="53" t="s">
        <v>230</v>
      </c>
      <c r="I44" s="53">
        <v>4</v>
      </c>
      <c r="J44" s="122" t="s">
        <v>236</v>
      </c>
      <c r="K44" s="20" t="s">
        <v>253</v>
      </c>
      <c r="L44" s="12" t="s">
        <v>135</v>
      </c>
      <c r="M44" s="12" t="s">
        <v>142</v>
      </c>
      <c r="N44" s="48" t="s">
        <v>118</v>
      </c>
      <c r="O44" s="22">
        <v>45090</v>
      </c>
      <c r="P44" s="22">
        <v>45094</v>
      </c>
      <c r="Q44" s="12" t="s">
        <v>237</v>
      </c>
      <c r="R44" s="12" t="s">
        <v>119</v>
      </c>
      <c r="S44" s="12"/>
      <c r="T44" s="48">
        <v>111</v>
      </c>
      <c r="U44" s="12" t="s">
        <v>244</v>
      </c>
      <c r="V44" s="23"/>
      <c r="W44" s="23">
        <v>1654.64</v>
      </c>
      <c r="X44" s="16">
        <f t="shared" si="0"/>
        <v>-1654.64</v>
      </c>
      <c r="Y44" s="23"/>
      <c r="Z44" s="23"/>
      <c r="AA44" s="24" t="s">
        <v>155</v>
      </c>
      <c r="AB44" s="23">
        <v>4610.46</v>
      </c>
      <c r="AC44" s="23">
        <f>W44+AB44</f>
        <v>6265.1</v>
      </c>
      <c r="AD44" s="3" t="s">
        <v>246</v>
      </c>
      <c r="AE44" s="3" t="s">
        <v>169</v>
      </c>
      <c r="AF44" s="25"/>
    </row>
    <row r="45" spans="1:32" s="11" customFormat="1" x14ac:dyDescent="0.2">
      <c r="A45" s="31">
        <v>27</v>
      </c>
      <c r="B45" s="31" t="s">
        <v>255</v>
      </c>
      <c r="C45" s="53" t="s">
        <v>256</v>
      </c>
      <c r="D45" s="15">
        <v>45131</v>
      </c>
      <c r="E45" s="33">
        <v>13582</v>
      </c>
      <c r="F45" s="21" t="s">
        <v>263</v>
      </c>
      <c r="G45" s="113">
        <v>413.66</v>
      </c>
      <c r="H45" s="53" t="s">
        <v>230</v>
      </c>
      <c r="I45" s="53">
        <v>2.5</v>
      </c>
      <c r="J45" s="122" t="s">
        <v>257</v>
      </c>
      <c r="K45" s="20" t="s">
        <v>259</v>
      </c>
      <c r="L45" s="12" t="s">
        <v>139</v>
      </c>
      <c r="M45" s="12" t="s">
        <v>258</v>
      </c>
      <c r="N45" s="48" t="s">
        <v>118</v>
      </c>
      <c r="O45" s="22">
        <v>45145</v>
      </c>
      <c r="P45" s="22">
        <v>45147</v>
      </c>
      <c r="Q45" s="12" t="s">
        <v>210</v>
      </c>
      <c r="R45" s="12" t="s">
        <v>119</v>
      </c>
      <c r="S45" s="12"/>
      <c r="T45" s="48">
        <v>111</v>
      </c>
      <c r="U45" s="12" t="s">
        <v>260</v>
      </c>
      <c r="V45" s="23"/>
      <c r="W45" s="23">
        <v>1034.1500000000001</v>
      </c>
      <c r="X45" s="16">
        <f t="shared" si="0"/>
        <v>-1034.1500000000001</v>
      </c>
      <c r="Y45" s="23"/>
      <c r="Z45" s="23"/>
      <c r="AA45" s="24" t="s">
        <v>155</v>
      </c>
      <c r="AB45" s="23">
        <v>6399.34</v>
      </c>
      <c r="AC45" s="23">
        <f>W45+AB45</f>
        <v>7433.49</v>
      </c>
      <c r="AD45" s="3" t="s">
        <v>261</v>
      </c>
      <c r="AE45" s="3" t="s">
        <v>262</v>
      </c>
      <c r="AF45" s="25"/>
    </row>
    <row r="46" spans="1:32" s="75" customFormat="1" x14ac:dyDescent="0.25">
      <c r="A46" s="31">
        <v>28</v>
      </c>
      <c r="B46" s="31" t="s">
        <v>264</v>
      </c>
      <c r="C46" s="53" t="s">
        <v>265</v>
      </c>
      <c r="D46" s="15">
        <v>45184</v>
      </c>
      <c r="E46" s="33">
        <v>13616</v>
      </c>
      <c r="F46" s="21" t="s">
        <v>267</v>
      </c>
      <c r="G46" s="113">
        <v>413.66</v>
      </c>
      <c r="H46" s="53" t="s">
        <v>230</v>
      </c>
      <c r="I46" s="53">
        <v>4.5</v>
      </c>
      <c r="J46" s="123" t="s">
        <v>121</v>
      </c>
      <c r="K46" s="38">
        <v>707881</v>
      </c>
      <c r="L46" s="12" t="s">
        <v>139</v>
      </c>
      <c r="M46" s="12" t="s">
        <v>268</v>
      </c>
      <c r="N46" s="48" t="s">
        <v>118</v>
      </c>
      <c r="O46" s="22">
        <v>45249</v>
      </c>
      <c r="P46" s="22">
        <v>45253</v>
      </c>
      <c r="Q46" s="12" t="s">
        <v>237</v>
      </c>
      <c r="R46" s="12" t="s">
        <v>119</v>
      </c>
      <c r="S46" s="12"/>
      <c r="T46" s="48">
        <v>111</v>
      </c>
      <c r="U46" s="80" t="s">
        <v>269</v>
      </c>
      <c r="V46" s="23"/>
      <c r="W46" s="23">
        <v>1861.47</v>
      </c>
      <c r="X46" s="16">
        <f t="shared" si="0"/>
        <v>-1861.47</v>
      </c>
      <c r="Y46" s="23"/>
      <c r="Z46" s="23"/>
      <c r="AA46" s="24" t="s">
        <v>155</v>
      </c>
      <c r="AB46" s="23">
        <v>2598.86</v>
      </c>
      <c r="AC46" s="23">
        <f>W46+AB46</f>
        <v>4460.33</v>
      </c>
      <c r="AD46" s="3" t="s">
        <v>271</v>
      </c>
      <c r="AE46" s="3" t="s">
        <v>169</v>
      </c>
      <c r="AF46" s="25"/>
    </row>
    <row r="47" spans="1:32" s="75" customFormat="1" x14ac:dyDescent="0.25">
      <c r="A47" s="31">
        <v>29</v>
      </c>
      <c r="B47" s="31" t="s">
        <v>264</v>
      </c>
      <c r="C47" s="53" t="s">
        <v>266</v>
      </c>
      <c r="D47" s="15">
        <v>45184</v>
      </c>
      <c r="E47" s="33">
        <v>13616</v>
      </c>
      <c r="F47" s="21" t="s">
        <v>267</v>
      </c>
      <c r="G47" s="113">
        <v>413.66</v>
      </c>
      <c r="H47" s="53" t="s">
        <v>230</v>
      </c>
      <c r="I47" s="53">
        <v>4.5</v>
      </c>
      <c r="J47" s="124" t="s">
        <v>202</v>
      </c>
      <c r="K47" s="38">
        <v>713863</v>
      </c>
      <c r="L47" s="12" t="s">
        <v>139</v>
      </c>
      <c r="M47" s="12" t="s">
        <v>203</v>
      </c>
      <c r="N47" s="48" t="s">
        <v>118</v>
      </c>
      <c r="O47" s="22">
        <v>45249</v>
      </c>
      <c r="P47" s="22">
        <v>45253</v>
      </c>
      <c r="Q47" s="12" t="s">
        <v>237</v>
      </c>
      <c r="R47" s="12" t="s">
        <v>119</v>
      </c>
      <c r="S47" s="12"/>
      <c r="T47" s="48">
        <v>111</v>
      </c>
      <c r="U47" s="12" t="s">
        <v>270</v>
      </c>
      <c r="V47" s="23"/>
      <c r="W47" s="23">
        <v>1861.47</v>
      </c>
      <c r="X47" s="16">
        <f t="shared" si="0"/>
        <v>-1861.47</v>
      </c>
      <c r="Y47" s="23"/>
      <c r="Z47" s="23"/>
      <c r="AA47" s="24" t="s">
        <v>155</v>
      </c>
      <c r="AB47" s="23">
        <v>2598.86</v>
      </c>
      <c r="AC47" s="23">
        <f>W47+AB47</f>
        <v>4460.33</v>
      </c>
      <c r="AD47" s="3" t="s">
        <v>271</v>
      </c>
      <c r="AE47" s="3" t="s">
        <v>169</v>
      </c>
      <c r="AF47" s="25"/>
    </row>
    <row r="48" spans="1:32" s="75" customFormat="1" x14ac:dyDescent="0.2">
      <c r="A48" s="31">
        <v>30</v>
      </c>
      <c r="B48" s="34" t="s">
        <v>272</v>
      </c>
      <c r="C48" s="32" t="s">
        <v>273</v>
      </c>
      <c r="D48" s="15">
        <v>45244</v>
      </c>
      <c r="E48" s="53">
        <v>13654</v>
      </c>
      <c r="F48" s="35" t="s">
        <v>274</v>
      </c>
      <c r="G48" s="113">
        <v>689.44</v>
      </c>
      <c r="H48" s="53" t="s">
        <v>208</v>
      </c>
      <c r="I48" s="53">
        <v>5</v>
      </c>
      <c r="J48" s="124" t="s">
        <v>166</v>
      </c>
      <c r="K48" s="39">
        <v>712918</v>
      </c>
      <c r="L48" s="12" t="s">
        <v>139</v>
      </c>
      <c r="M48" s="12" t="s">
        <v>281</v>
      </c>
      <c r="N48" s="48" t="s">
        <v>118</v>
      </c>
      <c r="O48" s="40">
        <v>45250</v>
      </c>
      <c r="P48" s="40">
        <v>45254</v>
      </c>
      <c r="Q48" s="41" t="s">
        <v>285</v>
      </c>
      <c r="R48" s="42" t="s">
        <v>286</v>
      </c>
      <c r="S48" s="12"/>
      <c r="T48" s="48">
        <v>111</v>
      </c>
      <c r="U48" s="81" t="s">
        <v>287</v>
      </c>
      <c r="V48" s="23"/>
      <c r="W48" s="82">
        <v>3447.15</v>
      </c>
      <c r="X48" s="16">
        <f t="shared" si="0"/>
        <v>-3447.15</v>
      </c>
      <c r="Y48" s="23"/>
      <c r="Z48" s="23"/>
      <c r="AA48" s="24" t="s">
        <v>155</v>
      </c>
      <c r="AB48" s="23">
        <v>593.1</v>
      </c>
      <c r="AC48" s="23">
        <f>W48+AB48</f>
        <v>4040.25</v>
      </c>
      <c r="AD48" s="3" t="s">
        <v>291</v>
      </c>
      <c r="AE48" s="3" t="s">
        <v>169</v>
      </c>
      <c r="AF48" s="25"/>
    </row>
    <row r="49" spans="1:32" s="75" customFormat="1" x14ac:dyDescent="0.2">
      <c r="A49" s="31">
        <v>31</v>
      </c>
      <c r="B49" s="34" t="s">
        <v>272</v>
      </c>
      <c r="C49" s="32" t="s">
        <v>275</v>
      </c>
      <c r="D49" s="15">
        <v>45244</v>
      </c>
      <c r="E49" s="53">
        <v>13654</v>
      </c>
      <c r="F49" s="35" t="s">
        <v>274</v>
      </c>
      <c r="G49" s="113">
        <v>413.66</v>
      </c>
      <c r="H49" s="53" t="s">
        <v>230</v>
      </c>
      <c r="I49" s="53">
        <v>5</v>
      </c>
      <c r="J49" s="124" t="s">
        <v>278</v>
      </c>
      <c r="K49" s="39">
        <v>713347</v>
      </c>
      <c r="L49" s="12" t="s">
        <v>139</v>
      </c>
      <c r="M49" s="12" t="s">
        <v>282</v>
      </c>
      <c r="N49" s="48" t="s">
        <v>118</v>
      </c>
      <c r="O49" s="40">
        <v>45250</v>
      </c>
      <c r="P49" s="40">
        <v>45254</v>
      </c>
      <c r="Q49" s="41" t="s">
        <v>285</v>
      </c>
      <c r="R49" s="42" t="s">
        <v>286</v>
      </c>
      <c r="S49" s="12"/>
      <c r="T49" s="48">
        <v>111</v>
      </c>
      <c r="U49" s="81" t="s">
        <v>288</v>
      </c>
      <c r="V49" s="23"/>
      <c r="W49" s="23">
        <v>2068.3000000000002</v>
      </c>
      <c r="X49" s="16">
        <f t="shared" si="0"/>
        <v>-2068.3000000000002</v>
      </c>
      <c r="Y49" s="23"/>
      <c r="Z49" s="23"/>
      <c r="AA49" s="24" t="s">
        <v>155</v>
      </c>
      <c r="AB49" s="23">
        <v>593.1</v>
      </c>
      <c r="AC49" s="23">
        <f t="shared" ref="AC49:AC55" si="4">W49+AB49</f>
        <v>2661.4</v>
      </c>
      <c r="AD49" s="3" t="s">
        <v>291</v>
      </c>
      <c r="AE49" s="3" t="s">
        <v>169</v>
      </c>
      <c r="AF49" s="25"/>
    </row>
    <row r="50" spans="1:32" s="75" customFormat="1" x14ac:dyDescent="0.2">
      <c r="A50" s="31">
        <v>32</v>
      </c>
      <c r="B50" s="34" t="s">
        <v>272</v>
      </c>
      <c r="C50" s="32" t="s">
        <v>276</v>
      </c>
      <c r="D50" s="15">
        <v>45244</v>
      </c>
      <c r="E50" s="53">
        <v>13654</v>
      </c>
      <c r="F50" s="35" t="s">
        <v>274</v>
      </c>
      <c r="G50" s="113">
        <v>413.66</v>
      </c>
      <c r="H50" s="53" t="s">
        <v>230</v>
      </c>
      <c r="I50" s="53">
        <v>5</v>
      </c>
      <c r="J50" s="124" t="s">
        <v>279</v>
      </c>
      <c r="K50" s="39">
        <v>712976</v>
      </c>
      <c r="L50" s="12" t="s">
        <v>139</v>
      </c>
      <c r="M50" s="12" t="s">
        <v>283</v>
      </c>
      <c r="N50" s="48" t="s">
        <v>118</v>
      </c>
      <c r="O50" s="40">
        <v>45250</v>
      </c>
      <c r="P50" s="40">
        <v>45254</v>
      </c>
      <c r="Q50" s="41" t="s">
        <v>285</v>
      </c>
      <c r="R50" s="42" t="s">
        <v>286</v>
      </c>
      <c r="S50" s="12"/>
      <c r="T50" s="48">
        <v>111</v>
      </c>
      <c r="U50" s="14" t="s">
        <v>289</v>
      </c>
      <c r="V50" s="23"/>
      <c r="W50" s="23">
        <v>2068.3000000000002</v>
      </c>
      <c r="X50" s="16">
        <f t="shared" si="0"/>
        <v>-2068.3000000000002</v>
      </c>
      <c r="Y50" s="23"/>
      <c r="Z50" s="23"/>
      <c r="AA50" s="24" t="s">
        <v>155</v>
      </c>
      <c r="AB50" s="23">
        <v>593.1</v>
      </c>
      <c r="AC50" s="23">
        <f t="shared" si="4"/>
        <v>2661.4</v>
      </c>
      <c r="AD50" s="3" t="s">
        <v>291</v>
      </c>
      <c r="AE50" s="3" t="s">
        <v>169</v>
      </c>
      <c r="AF50" s="25"/>
    </row>
    <row r="51" spans="1:32" s="75" customFormat="1" x14ac:dyDescent="0.2">
      <c r="A51" s="31">
        <v>33</v>
      </c>
      <c r="B51" s="34" t="s">
        <v>272</v>
      </c>
      <c r="C51" s="32" t="s">
        <v>277</v>
      </c>
      <c r="D51" s="15">
        <v>45244</v>
      </c>
      <c r="E51" s="53">
        <v>13654</v>
      </c>
      <c r="F51" s="35" t="s">
        <v>274</v>
      </c>
      <c r="G51" s="113">
        <v>413.66</v>
      </c>
      <c r="H51" s="53" t="s">
        <v>230</v>
      </c>
      <c r="I51" s="53">
        <v>5</v>
      </c>
      <c r="J51" s="124" t="s">
        <v>280</v>
      </c>
      <c r="K51" s="39">
        <v>712974</v>
      </c>
      <c r="L51" s="12" t="s">
        <v>139</v>
      </c>
      <c r="M51" s="12" t="s">
        <v>284</v>
      </c>
      <c r="N51" s="48" t="s">
        <v>118</v>
      </c>
      <c r="O51" s="40">
        <v>45250</v>
      </c>
      <c r="P51" s="40">
        <v>45254</v>
      </c>
      <c r="Q51" s="41" t="s">
        <v>285</v>
      </c>
      <c r="R51" s="42" t="s">
        <v>286</v>
      </c>
      <c r="S51" s="12"/>
      <c r="T51" s="48">
        <v>111</v>
      </c>
      <c r="U51" s="12" t="s">
        <v>290</v>
      </c>
      <c r="V51" s="23"/>
      <c r="W51" s="23">
        <v>2068.3000000000002</v>
      </c>
      <c r="X51" s="16">
        <f t="shared" si="0"/>
        <v>-2068.3000000000002</v>
      </c>
      <c r="Y51" s="23"/>
      <c r="Z51" s="23"/>
      <c r="AA51" s="24" t="s">
        <v>155</v>
      </c>
      <c r="AB51" s="23">
        <v>593.1</v>
      </c>
      <c r="AC51" s="23">
        <f t="shared" si="4"/>
        <v>2661.4</v>
      </c>
      <c r="AD51" s="3" t="s">
        <v>291</v>
      </c>
      <c r="AE51" s="3" t="s">
        <v>169</v>
      </c>
      <c r="AF51" s="25"/>
    </row>
    <row r="52" spans="1:32" s="75" customFormat="1" x14ac:dyDescent="0.2">
      <c r="A52" s="31">
        <v>34</v>
      </c>
      <c r="B52" s="34" t="s">
        <v>292</v>
      </c>
      <c r="C52" s="37" t="s">
        <v>293</v>
      </c>
      <c r="D52" s="43">
        <v>45209</v>
      </c>
      <c r="E52" s="53">
        <v>13633</v>
      </c>
      <c r="F52" s="35" t="s">
        <v>294</v>
      </c>
      <c r="G52" s="113">
        <v>413.66</v>
      </c>
      <c r="H52" s="53" t="s">
        <v>230</v>
      </c>
      <c r="I52" s="53">
        <v>4</v>
      </c>
      <c r="J52" s="124" t="s">
        <v>298</v>
      </c>
      <c r="K52" s="48" t="s">
        <v>301</v>
      </c>
      <c r="L52" s="12" t="s">
        <v>139</v>
      </c>
      <c r="M52" s="41" t="s">
        <v>302</v>
      </c>
      <c r="N52" s="48" t="s">
        <v>118</v>
      </c>
      <c r="O52" s="40">
        <v>45265</v>
      </c>
      <c r="P52" s="40">
        <v>45269</v>
      </c>
      <c r="Q52" s="41" t="s">
        <v>237</v>
      </c>
      <c r="R52" s="42" t="s">
        <v>119</v>
      </c>
      <c r="S52" s="12"/>
      <c r="T52" s="48">
        <v>111</v>
      </c>
      <c r="U52" s="80" t="s">
        <v>307</v>
      </c>
      <c r="V52" s="23"/>
      <c r="W52" s="23">
        <v>1654.64</v>
      </c>
      <c r="X52" s="16">
        <f t="shared" si="0"/>
        <v>-1654.64</v>
      </c>
      <c r="Y52" s="23"/>
      <c r="Z52" s="23"/>
      <c r="AA52" s="24" t="s">
        <v>155</v>
      </c>
      <c r="AB52" s="23">
        <v>2775.76</v>
      </c>
      <c r="AC52" s="23">
        <f t="shared" si="4"/>
        <v>4430.4000000000005</v>
      </c>
      <c r="AD52" s="3" t="s">
        <v>308</v>
      </c>
      <c r="AE52" s="3" t="s">
        <v>169</v>
      </c>
      <c r="AF52" s="25"/>
    </row>
    <row r="53" spans="1:32" s="75" customFormat="1" x14ac:dyDescent="0.2">
      <c r="A53" s="31">
        <v>35</v>
      </c>
      <c r="B53" s="34" t="s">
        <v>292</v>
      </c>
      <c r="C53" s="37" t="s">
        <v>295</v>
      </c>
      <c r="D53" s="43">
        <v>45209</v>
      </c>
      <c r="E53" s="53">
        <v>13633</v>
      </c>
      <c r="F53" s="35" t="s">
        <v>294</v>
      </c>
      <c r="G53" s="113">
        <v>413.66</v>
      </c>
      <c r="H53" s="53" t="s">
        <v>230</v>
      </c>
      <c r="I53" s="53">
        <v>4</v>
      </c>
      <c r="J53" s="124" t="s">
        <v>299</v>
      </c>
      <c r="K53" s="48">
        <v>702403</v>
      </c>
      <c r="L53" s="12" t="s">
        <v>139</v>
      </c>
      <c r="M53" s="41" t="s">
        <v>303</v>
      </c>
      <c r="N53" s="48" t="s">
        <v>118</v>
      </c>
      <c r="O53" s="40">
        <v>45265</v>
      </c>
      <c r="P53" s="40">
        <v>45269</v>
      </c>
      <c r="Q53" s="41" t="s">
        <v>237</v>
      </c>
      <c r="R53" s="42" t="s">
        <v>119</v>
      </c>
      <c r="S53" s="12"/>
      <c r="T53" s="48">
        <v>111</v>
      </c>
      <c r="U53" s="80" t="s">
        <v>306</v>
      </c>
      <c r="V53" s="23"/>
      <c r="W53" s="23">
        <v>1654.64</v>
      </c>
      <c r="X53" s="16">
        <f t="shared" si="0"/>
        <v>-1654.64</v>
      </c>
      <c r="Y53" s="23"/>
      <c r="Z53" s="23"/>
      <c r="AA53" s="24" t="s">
        <v>155</v>
      </c>
      <c r="AB53" s="23">
        <v>2775.76</v>
      </c>
      <c r="AC53" s="23">
        <f t="shared" si="4"/>
        <v>4430.4000000000005</v>
      </c>
      <c r="AD53" s="3" t="s">
        <v>308</v>
      </c>
      <c r="AE53" s="3" t="s">
        <v>169</v>
      </c>
      <c r="AF53" s="25"/>
    </row>
    <row r="54" spans="1:32" s="75" customFormat="1" x14ac:dyDescent="0.2">
      <c r="A54" s="31">
        <v>36</v>
      </c>
      <c r="B54" s="34" t="s">
        <v>292</v>
      </c>
      <c r="C54" s="37" t="s">
        <v>296</v>
      </c>
      <c r="D54" s="43">
        <v>45209</v>
      </c>
      <c r="E54" s="53">
        <v>13633</v>
      </c>
      <c r="F54" s="35" t="s">
        <v>294</v>
      </c>
      <c r="G54" s="113">
        <v>413.66</v>
      </c>
      <c r="H54" s="53" t="s">
        <v>230</v>
      </c>
      <c r="I54" s="53">
        <v>4</v>
      </c>
      <c r="J54" s="124" t="s">
        <v>300</v>
      </c>
      <c r="K54" s="20" t="s">
        <v>217</v>
      </c>
      <c r="L54" s="12" t="s">
        <v>139</v>
      </c>
      <c r="M54" s="41" t="s">
        <v>216</v>
      </c>
      <c r="N54" s="48" t="s">
        <v>118</v>
      </c>
      <c r="O54" s="40">
        <v>45265</v>
      </c>
      <c r="P54" s="40">
        <v>45269</v>
      </c>
      <c r="Q54" s="41" t="s">
        <v>237</v>
      </c>
      <c r="R54" s="42" t="s">
        <v>119</v>
      </c>
      <c r="S54" s="12"/>
      <c r="T54" s="48">
        <v>111</v>
      </c>
      <c r="U54" s="80" t="s">
        <v>305</v>
      </c>
      <c r="V54" s="23"/>
      <c r="W54" s="23">
        <v>1654.64</v>
      </c>
      <c r="X54" s="16">
        <f t="shared" si="0"/>
        <v>-1654.64</v>
      </c>
      <c r="Y54" s="23"/>
      <c r="Z54" s="23"/>
      <c r="AA54" s="24" t="s">
        <v>155</v>
      </c>
      <c r="AB54" s="23">
        <v>2775.76</v>
      </c>
      <c r="AC54" s="23">
        <f t="shared" si="4"/>
        <v>4430.4000000000005</v>
      </c>
      <c r="AD54" s="3" t="s">
        <v>308</v>
      </c>
      <c r="AE54" s="3" t="s">
        <v>169</v>
      </c>
      <c r="AF54" s="25"/>
    </row>
    <row r="55" spans="1:32" s="76" customFormat="1" ht="15.75" thickBot="1" x14ac:dyDescent="0.3">
      <c r="A55" s="83">
        <v>37</v>
      </c>
      <c r="B55" s="84" t="s">
        <v>292</v>
      </c>
      <c r="C55" s="36" t="s">
        <v>297</v>
      </c>
      <c r="D55" s="85">
        <v>45250</v>
      </c>
      <c r="E55" s="49">
        <v>13655</v>
      </c>
      <c r="F55" s="86" t="s">
        <v>294</v>
      </c>
      <c r="G55" s="114">
        <v>413.66</v>
      </c>
      <c r="H55" s="49" t="s">
        <v>230</v>
      </c>
      <c r="I55" s="83">
        <v>4</v>
      </c>
      <c r="J55" s="125" t="s">
        <v>117</v>
      </c>
      <c r="K55" s="26" t="s">
        <v>138</v>
      </c>
      <c r="L55" s="27" t="s">
        <v>139</v>
      </c>
      <c r="M55" s="87" t="s">
        <v>180</v>
      </c>
      <c r="N55" s="51" t="s">
        <v>118</v>
      </c>
      <c r="O55" s="88">
        <v>45265</v>
      </c>
      <c r="P55" s="88">
        <v>45269</v>
      </c>
      <c r="Q55" s="87" t="s">
        <v>237</v>
      </c>
      <c r="R55" s="89" t="s">
        <v>119</v>
      </c>
      <c r="S55" s="90"/>
      <c r="T55" s="51">
        <v>111</v>
      </c>
      <c r="U55" s="91" t="s">
        <v>304</v>
      </c>
      <c r="V55" s="133"/>
      <c r="W55" s="28">
        <v>1654.64</v>
      </c>
      <c r="X55" s="16">
        <f t="shared" si="0"/>
        <v>-1654.64</v>
      </c>
      <c r="Y55" s="133"/>
      <c r="Z55" s="133"/>
      <c r="AA55" s="29" t="s">
        <v>155</v>
      </c>
      <c r="AB55" s="28">
        <v>2775.76</v>
      </c>
      <c r="AC55" s="28">
        <f t="shared" si="4"/>
        <v>4430.4000000000005</v>
      </c>
      <c r="AD55" s="92">
        <v>45279</v>
      </c>
      <c r="AE55" s="30" t="s">
        <v>169</v>
      </c>
      <c r="AF55" s="90"/>
    </row>
    <row r="56" spans="1:32" ht="15.75" thickBot="1" x14ac:dyDescent="0.3">
      <c r="A56" s="104" t="s">
        <v>314</v>
      </c>
      <c r="B56" s="105"/>
      <c r="C56" s="105"/>
      <c r="D56" s="105"/>
      <c r="E56" s="105"/>
      <c r="F56" s="106"/>
      <c r="G56" s="115">
        <f>SUM(G19:G55)</f>
        <v>16408.539999999997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93"/>
      <c r="T56" s="93"/>
      <c r="U56" s="94"/>
      <c r="V56" s="95">
        <f>SUM(V18:V27)</f>
        <v>0</v>
      </c>
      <c r="W56" s="95">
        <f>SUM(W18:W55)</f>
        <v>64875.630000000012</v>
      </c>
      <c r="X56" s="95">
        <f>SUM(X18:X27)</f>
        <v>-17304.769999999997</v>
      </c>
      <c r="Y56" s="95">
        <f>SUM(Y18:Y27)</f>
        <v>0</v>
      </c>
      <c r="Z56" s="95">
        <f>SUM(Z18:Z27)</f>
        <v>0</v>
      </c>
      <c r="AA56" s="96"/>
      <c r="AB56" s="95">
        <f>SUM(AB18:AB55)</f>
        <v>149867.03000000009</v>
      </c>
      <c r="AC56" s="95">
        <f>SUM(AC18:AC55)</f>
        <v>214742.65999999995</v>
      </c>
      <c r="AD56" s="97"/>
      <c r="AE56" s="97"/>
      <c r="AF56" s="98"/>
    </row>
    <row r="58" spans="1:32" x14ac:dyDescent="0.25">
      <c r="A58" s="136" t="s">
        <v>160</v>
      </c>
      <c r="B58" s="136"/>
      <c r="C58" s="136"/>
      <c r="D58" s="136"/>
      <c r="E58" s="136"/>
      <c r="F58" s="136"/>
      <c r="G58" s="136"/>
      <c r="H58" s="136"/>
      <c r="I58" s="136"/>
      <c r="J58" s="136"/>
    </row>
    <row r="59" spans="1:32" x14ac:dyDescent="0.25">
      <c r="A59" s="65" t="s">
        <v>161</v>
      </c>
      <c r="B59" s="65"/>
      <c r="C59" s="65"/>
      <c r="D59" s="65"/>
      <c r="E59" s="137"/>
      <c r="F59" s="65"/>
      <c r="G59" s="138"/>
      <c r="H59" s="65"/>
      <c r="I59" s="120"/>
      <c r="J59" s="120"/>
    </row>
    <row r="60" spans="1:32" x14ac:dyDescent="0.25">
      <c r="A60" s="5"/>
      <c r="B60" s="5"/>
      <c r="C60" s="5"/>
      <c r="D60" s="5"/>
    </row>
    <row r="61" spans="1:32" s="63" customFormat="1" x14ac:dyDescent="0.25">
      <c r="A61" s="140" t="s">
        <v>66</v>
      </c>
      <c r="B61" s="140"/>
      <c r="C61" s="140"/>
      <c r="D61" s="140"/>
      <c r="E61" s="56"/>
      <c r="F61" s="140"/>
      <c r="G61" s="141"/>
      <c r="H61" s="140"/>
      <c r="J61" s="142"/>
      <c r="T61" s="118"/>
      <c r="V61" s="143"/>
      <c r="W61" s="143"/>
      <c r="X61" s="143"/>
      <c r="Y61" s="143"/>
      <c r="Z61" s="143"/>
      <c r="AA61" s="144"/>
      <c r="AB61" s="143"/>
      <c r="AC61" s="143"/>
    </row>
    <row r="62" spans="1:32" s="63" customFormat="1" x14ac:dyDescent="0.25">
      <c r="A62" s="139" t="s">
        <v>67</v>
      </c>
      <c r="B62" s="139" t="s">
        <v>75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T62" s="118"/>
      <c r="V62" s="143"/>
      <c r="W62" s="143"/>
      <c r="X62" s="143"/>
      <c r="Y62" s="143"/>
      <c r="Z62" s="143"/>
      <c r="AA62" s="144"/>
      <c r="AB62" s="143"/>
      <c r="AC62" s="143"/>
    </row>
    <row r="63" spans="1:32" s="63" customFormat="1" x14ac:dyDescent="0.25">
      <c r="A63" s="139" t="s">
        <v>68</v>
      </c>
      <c r="B63" s="139" t="s">
        <v>76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T63" s="118"/>
      <c r="V63" s="143"/>
      <c r="W63" s="143"/>
      <c r="X63" s="143"/>
      <c r="Y63" s="143"/>
      <c r="Z63" s="143"/>
      <c r="AA63" s="144"/>
      <c r="AB63" s="143"/>
      <c r="AC63" s="143"/>
    </row>
    <row r="64" spans="1:32" s="63" customFormat="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T64" s="118"/>
      <c r="V64" s="143"/>
      <c r="W64" s="143"/>
      <c r="X64" s="143"/>
      <c r="Y64" s="143"/>
      <c r="Z64" s="143"/>
      <c r="AA64" s="144"/>
      <c r="AB64" s="143"/>
      <c r="AC64" s="143"/>
    </row>
    <row r="65" spans="1:29" s="63" customFormat="1" x14ac:dyDescent="0.25">
      <c r="A65" s="140"/>
      <c r="B65" s="56" t="s">
        <v>69</v>
      </c>
      <c r="C65" s="140" t="s">
        <v>70</v>
      </c>
      <c r="D65" s="140"/>
      <c r="E65" s="140"/>
      <c r="F65" s="140"/>
      <c r="G65" s="140"/>
      <c r="H65" s="56"/>
      <c r="J65" s="142"/>
      <c r="T65" s="118"/>
      <c r="V65" s="143"/>
      <c r="W65" s="143"/>
      <c r="X65" s="143"/>
      <c r="Y65" s="143"/>
      <c r="Z65" s="143"/>
      <c r="AA65" s="144"/>
      <c r="AB65" s="143"/>
      <c r="AC65" s="143"/>
    </row>
    <row r="66" spans="1:29" s="63" customFormat="1" x14ac:dyDescent="0.25">
      <c r="A66" s="140"/>
      <c r="B66" s="56" t="s">
        <v>31</v>
      </c>
      <c r="C66" s="140" t="s">
        <v>77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T66" s="118"/>
      <c r="V66" s="143"/>
      <c r="W66" s="143"/>
      <c r="X66" s="143"/>
      <c r="Y66" s="143"/>
      <c r="Z66" s="143"/>
      <c r="AA66" s="144"/>
      <c r="AB66" s="143"/>
      <c r="AC66" s="143"/>
    </row>
    <row r="67" spans="1:29" s="63" customFormat="1" x14ac:dyDescent="0.25">
      <c r="A67" s="140"/>
      <c r="B67" s="56" t="s">
        <v>71</v>
      </c>
      <c r="C67" s="140" t="s">
        <v>78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T67" s="118"/>
      <c r="V67" s="143"/>
      <c r="W67" s="143"/>
      <c r="X67" s="143"/>
      <c r="Y67" s="143"/>
      <c r="Z67" s="143"/>
      <c r="AA67" s="144"/>
      <c r="AB67" s="143"/>
      <c r="AC67" s="143"/>
    </row>
    <row r="68" spans="1:29" s="63" customFormat="1" x14ac:dyDescent="0.25">
      <c r="A68" s="140"/>
      <c r="B68" s="56" t="s">
        <v>32</v>
      </c>
      <c r="C68" s="140" t="s">
        <v>79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T68" s="118"/>
      <c r="V68" s="143"/>
      <c r="W68" s="143"/>
      <c r="X68" s="143"/>
      <c r="Y68" s="143"/>
      <c r="Z68" s="143"/>
      <c r="AA68" s="144"/>
      <c r="AB68" s="143"/>
      <c r="AC68" s="143"/>
    </row>
    <row r="69" spans="1:29" s="63" customFormat="1" x14ac:dyDescent="0.25">
      <c r="A69" s="140"/>
      <c r="B69" s="56" t="s">
        <v>72</v>
      </c>
      <c r="C69" s="55" t="s">
        <v>80</v>
      </c>
      <c r="D69" s="55"/>
      <c r="E69" s="56"/>
      <c r="F69" s="55"/>
      <c r="G69" s="117"/>
      <c r="H69" s="55"/>
      <c r="I69" s="55"/>
      <c r="J69" s="127"/>
      <c r="K69" s="55"/>
      <c r="L69" s="55"/>
      <c r="M69" s="55"/>
      <c r="T69" s="118"/>
      <c r="V69" s="143"/>
      <c r="W69" s="143"/>
      <c r="X69" s="143"/>
      <c r="Y69" s="143"/>
      <c r="Z69" s="143"/>
      <c r="AA69" s="144"/>
      <c r="AB69" s="143"/>
      <c r="AC69" s="143"/>
    </row>
    <row r="70" spans="1:29" s="63" customFormat="1" x14ac:dyDescent="0.25">
      <c r="A70" s="140"/>
      <c r="B70" s="56" t="s">
        <v>34</v>
      </c>
      <c r="C70" s="140" t="s">
        <v>81</v>
      </c>
      <c r="D70" s="140"/>
      <c r="E70" s="140"/>
      <c r="F70" s="140"/>
      <c r="G70" s="140"/>
      <c r="H70" s="140"/>
      <c r="I70" s="140"/>
      <c r="J70" s="140"/>
      <c r="K70" s="140"/>
      <c r="L70" s="140"/>
      <c r="M70" s="55"/>
      <c r="T70" s="118"/>
      <c r="V70" s="143"/>
      <c r="W70" s="143"/>
      <c r="X70" s="143"/>
      <c r="Y70" s="143"/>
      <c r="Z70" s="143"/>
      <c r="AA70" s="144"/>
      <c r="AB70" s="143"/>
      <c r="AC70" s="143"/>
    </row>
    <row r="71" spans="1:29" s="63" customFormat="1" x14ac:dyDescent="0.25">
      <c r="A71" s="140"/>
      <c r="B71" s="56" t="s">
        <v>35</v>
      </c>
      <c r="C71" s="140" t="s">
        <v>90</v>
      </c>
      <c r="D71" s="140"/>
      <c r="E71" s="140"/>
      <c r="F71" s="140"/>
      <c r="G71" s="140"/>
      <c r="H71" s="140"/>
      <c r="I71" s="140"/>
      <c r="J71" s="140"/>
      <c r="K71" s="140"/>
      <c r="L71" s="140"/>
      <c r="M71" s="55"/>
      <c r="T71" s="118"/>
      <c r="V71" s="143"/>
      <c r="W71" s="143"/>
      <c r="X71" s="143"/>
      <c r="Y71" s="143"/>
      <c r="Z71" s="143"/>
      <c r="AA71" s="144"/>
      <c r="AB71" s="143"/>
      <c r="AC71" s="143"/>
    </row>
    <row r="72" spans="1:29" s="63" customFormat="1" x14ac:dyDescent="0.25">
      <c r="A72" s="140"/>
      <c r="B72" s="54" t="s">
        <v>36</v>
      </c>
      <c r="C72" s="140" t="s">
        <v>91</v>
      </c>
      <c r="D72" s="140"/>
      <c r="E72" s="140"/>
      <c r="F72" s="140"/>
      <c r="G72" s="140"/>
      <c r="H72" s="140"/>
      <c r="I72" s="140"/>
      <c r="J72" s="140"/>
      <c r="K72" s="55"/>
      <c r="L72" s="55"/>
      <c r="M72" s="55"/>
      <c r="T72" s="118"/>
      <c r="V72" s="143"/>
      <c r="W72" s="143"/>
      <c r="X72" s="143"/>
      <c r="Y72" s="143"/>
      <c r="Z72" s="143"/>
      <c r="AA72" s="144"/>
      <c r="AB72" s="143"/>
      <c r="AC72" s="143"/>
    </row>
    <row r="73" spans="1:29" s="63" customFormat="1" x14ac:dyDescent="0.25">
      <c r="A73" s="140"/>
      <c r="B73" s="56" t="s">
        <v>73</v>
      </c>
      <c r="C73" s="140" t="s">
        <v>86</v>
      </c>
      <c r="D73" s="140"/>
      <c r="E73" s="140"/>
      <c r="F73" s="140"/>
      <c r="G73" s="140"/>
      <c r="H73" s="140"/>
      <c r="I73" s="140"/>
      <c r="J73" s="140"/>
      <c r="T73" s="118"/>
      <c r="V73" s="143"/>
      <c r="W73" s="143"/>
      <c r="X73" s="143"/>
      <c r="Y73" s="143"/>
      <c r="Z73" s="143"/>
      <c r="AA73" s="144"/>
      <c r="AB73" s="143"/>
      <c r="AC73" s="143"/>
    </row>
    <row r="74" spans="1:29" s="63" customFormat="1" x14ac:dyDescent="0.25">
      <c r="A74" s="140"/>
      <c r="B74" s="56" t="s">
        <v>38</v>
      </c>
      <c r="C74" s="140" t="s">
        <v>92</v>
      </c>
      <c r="D74" s="140"/>
      <c r="E74" s="140"/>
      <c r="F74" s="140"/>
      <c r="G74" s="140"/>
      <c r="H74" s="55"/>
      <c r="I74" s="55"/>
      <c r="J74" s="127"/>
      <c r="T74" s="118"/>
      <c r="V74" s="143"/>
      <c r="W74" s="143"/>
      <c r="X74" s="143"/>
      <c r="Y74" s="143"/>
      <c r="Z74" s="143"/>
      <c r="AA74" s="144"/>
      <c r="AB74" s="143"/>
      <c r="AC74" s="143"/>
    </row>
    <row r="75" spans="1:29" s="63" customFormat="1" x14ac:dyDescent="0.25">
      <c r="A75" s="140"/>
      <c r="B75" s="56" t="s">
        <v>39</v>
      </c>
      <c r="C75" s="140" t="s">
        <v>93</v>
      </c>
      <c r="D75" s="140"/>
      <c r="E75" s="140"/>
      <c r="F75" s="140"/>
      <c r="G75" s="140"/>
      <c r="H75" s="55"/>
      <c r="I75" s="55"/>
      <c r="J75" s="127"/>
      <c r="T75" s="118"/>
      <c r="V75" s="143"/>
      <c r="W75" s="143"/>
      <c r="X75" s="143"/>
      <c r="Y75" s="143"/>
      <c r="Z75" s="143"/>
      <c r="AA75" s="144"/>
      <c r="AB75" s="143"/>
      <c r="AC75" s="143"/>
    </row>
    <row r="76" spans="1:29" s="63" customFormat="1" x14ac:dyDescent="0.25">
      <c r="A76" s="140"/>
      <c r="B76" s="56" t="s">
        <v>40</v>
      </c>
      <c r="C76" s="140" t="s">
        <v>87</v>
      </c>
      <c r="D76" s="140"/>
      <c r="E76" s="140"/>
      <c r="F76" s="140"/>
      <c r="G76" s="140"/>
      <c r="H76" s="140"/>
      <c r="I76" s="140"/>
      <c r="J76" s="140"/>
      <c r="T76" s="118"/>
      <c r="V76" s="143"/>
      <c r="W76" s="143"/>
      <c r="X76" s="143"/>
      <c r="Y76" s="143"/>
      <c r="Z76" s="143"/>
      <c r="AA76" s="144"/>
      <c r="AB76" s="143"/>
      <c r="AC76" s="143"/>
    </row>
    <row r="77" spans="1:29" s="63" customFormat="1" x14ac:dyDescent="0.25">
      <c r="A77" s="140"/>
      <c r="B77" s="56" t="s">
        <v>41</v>
      </c>
      <c r="C77" s="140" t="s">
        <v>88</v>
      </c>
      <c r="D77" s="140"/>
      <c r="E77" s="140"/>
      <c r="F77" s="140"/>
      <c r="G77" s="140"/>
      <c r="H77" s="140"/>
      <c r="I77" s="140"/>
      <c r="J77" s="140"/>
      <c r="T77" s="118"/>
      <c r="V77" s="143"/>
      <c r="W77" s="143"/>
      <c r="X77" s="143"/>
      <c r="Y77" s="143"/>
      <c r="Z77" s="143"/>
      <c r="AA77" s="144"/>
      <c r="AB77" s="143"/>
      <c r="AC77" s="143"/>
    </row>
    <row r="78" spans="1:29" s="63" customFormat="1" x14ac:dyDescent="0.25">
      <c r="A78" s="140"/>
      <c r="B78" s="56" t="s">
        <v>42</v>
      </c>
      <c r="C78" s="140" t="s">
        <v>89</v>
      </c>
      <c r="D78" s="140"/>
      <c r="E78" s="140"/>
      <c r="F78" s="140"/>
      <c r="G78" s="140"/>
      <c r="H78" s="140"/>
      <c r="I78" s="140"/>
      <c r="J78" s="140"/>
      <c r="T78" s="118"/>
      <c r="V78" s="143"/>
      <c r="W78" s="143"/>
      <c r="X78" s="143"/>
      <c r="Y78" s="143"/>
      <c r="Z78" s="143"/>
      <c r="AA78" s="144"/>
      <c r="AB78" s="143"/>
      <c r="AC78" s="143"/>
    </row>
    <row r="79" spans="1:29" s="63" customFormat="1" x14ac:dyDescent="0.25">
      <c r="A79" s="140"/>
      <c r="B79" s="56" t="s">
        <v>94</v>
      </c>
      <c r="C79" s="140" t="s">
        <v>95</v>
      </c>
      <c r="D79" s="140"/>
      <c r="E79" s="140"/>
      <c r="F79" s="140"/>
      <c r="G79" s="140"/>
      <c r="H79" s="140"/>
      <c r="I79" s="140"/>
      <c r="J79" s="140"/>
      <c r="T79" s="118"/>
      <c r="V79" s="143"/>
      <c r="W79" s="143"/>
      <c r="X79" s="143"/>
      <c r="Y79" s="143"/>
      <c r="Z79" s="143"/>
      <c r="AA79" s="144"/>
      <c r="AB79" s="143"/>
      <c r="AC79" s="143"/>
    </row>
    <row r="80" spans="1:29" s="63" customFormat="1" x14ac:dyDescent="0.25">
      <c r="A80" s="140"/>
      <c r="B80" s="56" t="s">
        <v>45</v>
      </c>
      <c r="C80" s="140" t="s">
        <v>96</v>
      </c>
      <c r="D80" s="140"/>
      <c r="E80" s="140"/>
      <c r="F80" s="140"/>
      <c r="G80" s="140"/>
      <c r="H80" s="140"/>
      <c r="I80" s="140"/>
      <c r="J80" s="140"/>
      <c r="T80" s="118"/>
      <c r="V80" s="143"/>
      <c r="W80" s="143"/>
      <c r="X80" s="143"/>
      <c r="Y80" s="143"/>
      <c r="Z80" s="143"/>
      <c r="AA80" s="144"/>
      <c r="AB80" s="143"/>
      <c r="AC80" s="143"/>
    </row>
    <row r="81" spans="1:29" s="63" customFormat="1" x14ac:dyDescent="0.25">
      <c r="A81" s="140"/>
      <c r="B81" s="56" t="s">
        <v>46</v>
      </c>
      <c r="C81" s="140" t="s">
        <v>97</v>
      </c>
      <c r="D81" s="140"/>
      <c r="E81" s="140"/>
      <c r="F81" s="140"/>
      <c r="G81" s="140"/>
      <c r="H81" s="140"/>
      <c r="I81" s="140"/>
      <c r="J81" s="140"/>
      <c r="T81" s="118"/>
      <c r="V81" s="143"/>
      <c r="W81" s="143"/>
      <c r="X81" s="143"/>
      <c r="Y81" s="143"/>
      <c r="Z81" s="143"/>
      <c r="AA81" s="144"/>
      <c r="AB81" s="143"/>
      <c r="AC81" s="143"/>
    </row>
    <row r="82" spans="1:29" s="63" customFormat="1" x14ac:dyDescent="0.25">
      <c r="A82" s="140"/>
      <c r="B82" s="56" t="s">
        <v>47</v>
      </c>
      <c r="C82" s="140" t="s">
        <v>100</v>
      </c>
      <c r="D82" s="140"/>
      <c r="E82" s="140"/>
      <c r="F82" s="140"/>
      <c r="G82" s="140"/>
      <c r="H82" s="140"/>
      <c r="I82" s="140"/>
      <c r="J82" s="140"/>
      <c r="T82" s="118"/>
      <c r="V82" s="143"/>
      <c r="W82" s="143"/>
      <c r="X82" s="143"/>
      <c r="Y82" s="143"/>
      <c r="Z82" s="143"/>
      <c r="AA82" s="144"/>
      <c r="AB82" s="143"/>
      <c r="AC82" s="143"/>
    </row>
    <row r="83" spans="1:29" s="63" customFormat="1" x14ac:dyDescent="0.25">
      <c r="A83" s="140"/>
      <c r="B83" s="56" t="s">
        <v>48</v>
      </c>
      <c r="C83" s="140" t="s">
        <v>101</v>
      </c>
      <c r="D83" s="140"/>
      <c r="E83" s="140"/>
      <c r="F83" s="140"/>
      <c r="G83" s="140"/>
      <c r="H83" s="140"/>
      <c r="I83" s="140"/>
      <c r="J83" s="140"/>
      <c r="T83" s="118"/>
      <c r="V83" s="143"/>
      <c r="W83" s="143"/>
      <c r="X83" s="143"/>
      <c r="Y83" s="143"/>
      <c r="Z83" s="143"/>
      <c r="AA83" s="144"/>
      <c r="AB83" s="143"/>
      <c r="AC83" s="143"/>
    </row>
    <row r="84" spans="1:29" s="63" customFormat="1" x14ac:dyDescent="0.25">
      <c r="A84" s="140"/>
      <c r="B84" s="56" t="s">
        <v>61</v>
      </c>
      <c r="C84" s="140" t="s">
        <v>98</v>
      </c>
      <c r="D84" s="140"/>
      <c r="E84" s="140"/>
      <c r="F84" s="140"/>
      <c r="G84" s="140"/>
      <c r="H84" s="140"/>
      <c r="I84" s="140"/>
      <c r="J84" s="127"/>
      <c r="T84" s="118"/>
      <c r="V84" s="143"/>
      <c r="W84" s="143"/>
      <c r="X84" s="143"/>
      <c r="Y84" s="143"/>
      <c r="Z84" s="143"/>
      <c r="AA84" s="144"/>
      <c r="AB84" s="143"/>
      <c r="AC84" s="143"/>
    </row>
    <row r="85" spans="1:29" s="63" customFormat="1" x14ac:dyDescent="0.25">
      <c r="A85" s="140"/>
      <c r="B85" s="56" t="s">
        <v>49</v>
      </c>
      <c r="C85" s="140" t="s">
        <v>102</v>
      </c>
      <c r="D85" s="140"/>
      <c r="E85" s="140"/>
      <c r="F85" s="140"/>
      <c r="G85" s="140"/>
      <c r="H85" s="140"/>
      <c r="I85" s="140"/>
      <c r="J85" s="140"/>
      <c r="T85" s="118"/>
      <c r="V85" s="143"/>
      <c r="W85" s="143"/>
      <c r="X85" s="143"/>
      <c r="Y85" s="143"/>
      <c r="Z85" s="143"/>
      <c r="AA85" s="144"/>
      <c r="AB85" s="143"/>
      <c r="AC85" s="143"/>
    </row>
    <row r="86" spans="1:29" s="63" customFormat="1" x14ac:dyDescent="0.25">
      <c r="A86" s="140"/>
      <c r="B86" s="56" t="s">
        <v>50</v>
      </c>
      <c r="C86" s="140" t="s">
        <v>103</v>
      </c>
      <c r="D86" s="140"/>
      <c r="E86" s="140"/>
      <c r="F86" s="140"/>
      <c r="G86" s="140"/>
      <c r="H86" s="140"/>
      <c r="I86" s="140"/>
      <c r="J86" s="140"/>
      <c r="T86" s="118"/>
      <c r="V86" s="143"/>
      <c r="W86" s="143"/>
      <c r="X86" s="143"/>
      <c r="Y86" s="143"/>
      <c r="Z86" s="143"/>
      <c r="AA86" s="144"/>
      <c r="AB86" s="143"/>
      <c r="AC86" s="143"/>
    </row>
    <row r="87" spans="1:29" s="63" customFormat="1" x14ac:dyDescent="0.25">
      <c r="A87" s="140"/>
      <c r="B87" s="56" t="s">
        <v>51</v>
      </c>
      <c r="C87" s="140" t="s">
        <v>104</v>
      </c>
      <c r="D87" s="140"/>
      <c r="E87" s="56"/>
      <c r="F87" s="140"/>
      <c r="G87" s="141"/>
      <c r="H87" s="55"/>
      <c r="J87" s="142"/>
      <c r="T87" s="118"/>
      <c r="V87" s="143"/>
      <c r="W87" s="143"/>
      <c r="X87" s="143"/>
      <c r="Y87" s="143"/>
      <c r="Z87" s="143"/>
      <c r="AA87" s="144"/>
      <c r="AB87" s="143"/>
      <c r="AC87" s="143"/>
    </row>
    <row r="88" spans="1:29" s="63" customFormat="1" x14ac:dyDescent="0.25">
      <c r="A88" s="140"/>
      <c r="B88" s="56" t="s">
        <v>53</v>
      </c>
      <c r="C88" s="140" t="s">
        <v>105</v>
      </c>
      <c r="D88" s="140"/>
      <c r="E88" s="140"/>
      <c r="F88" s="140"/>
      <c r="G88" s="140"/>
      <c r="H88" s="140"/>
      <c r="I88" s="140"/>
      <c r="J88" s="140"/>
      <c r="T88" s="118"/>
      <c r="V88" s="143"/>
      <c r="W88" s="143"/>
      <c r="X88" s="143"/>
      <c r="Y88" s="143"/>
      <c r="Z88" s="143"/>
      <c r="AA88" s="144"/>
      <c r="AB88" s="143"/>
      <c r="AC88" s="143"/>
    </row>
    <row r="89" spans="1:29" s="63" customFormat="1" x14ac:dyDescent="0.25">
      <c r="A89" s="140"/>
      <c r="B89" s="56" t="s">
        <v>62</v>
      </c>
      <c r="C89" s="55" t="s">
        <v>106</v>
      </c>
      <c r="D89" s="55"/>
      <c r="E89" s="56"/>
      <c r="F89" s="55"/>
      <c r="G89" s="117"/>
      <c r="H89" s="55"/>
      <c r="I89" s="45"/>
      <c r="J89" s="120"/>
      <c r="T89" s="118"/>
      <c r="V89" s="143"/>
      <c r="W89" s="143"/>
      <c r="X89" s="143"/>
      <c r="Y89" s="143"/>
      <c r="Z89" s="143"/>
      <c r="AA89" s="144"/>
      <c r="AB89" s="143"/>
      <c r="AC89" s="143"/>
    </row>
    <row r="90" spans="1:29" s="63" customFormat="1" x14ac:dyDescent="0.25">
      <c r="A90" s="140"/>
      <c r="B90" s="56" t="s">
        <v>52</v>
      </c>
      <c r="C90" s="140" t="s">
        <v>115</v>
      </c>
      <c r="D90" s="140"/>
      <c r="E90" s="56"/>
      <c r="F90" s="140"/>
      <c r="G90" s="141"/>
      <c r="H90" s="55"/>
      <c r="J90" s="142"/>
      <c r="T90" s="118"/>
      <c r="V90" s="143"/>
      <c r="W90" s="143"/>
      <c r="X90" s="143"/>
      <c r="Y90" s="143"/>
      <c r="Z90" s="143"/>
      <c r="AA90" s="144"/>
      <c r="AB90" s="143"/>
      <c r="AC90" s="143"/>
    </row>
    <row r="91" spans="1:29" s="63" customFormat="1" x14ac:dyDescent="0.25">
      <c r="A91" s="140"/>
      <c r="B91" s="56" t="s">
        <v>54</v>
      </c>
      <c r="C91" s="140" t="s">
        <v>107</v>
      </c>
      <c r="D91" s="140"/>
      <c r="E91" s="56"/>
      <c r="F91" s="140"/>
      <c r="G91" s="141"/>
      <c r="H91" s="55"/>
      <c r="J91" s="142"/>
      <c r="T91" s="118"/>
      <c r="V91" s="143"/>
      <c r="W91" s="143"/>
      <c r="X91" s="143"/>
      <c r="Y91" s="143"/>
      <c r="Z91" s="143"/>
      <c r="AA91" s="144"/>
      <c r="AB91" s="143"/>
      <c r="AC91" s="143"/>
    </row>
    <row r="92" spans="1:29" s="63" customFormat="1" x14ac:dyDescent="0.25">
      <c r="A92" s="140"/>
      <c r="B92" s="56" t="s">
        <v>55</v>
      </c>
      <c r="C92" s="140" t="s">
        <v>108</v>
      </c>
      <c r="D92" s="140"/>
      <c r="E92" s="56"/>
      <c r="F92" s="140"/>
      <c r="G92" s="141"/>
      <c r="H92" s="55"/>
      <c r="J92" s="142"/>
      <c r="T92" s="118"/>
      <c r="V92" s="143"/>
      <c r="W92" s="143"/>
      <c r="X92" s="143"/>
      <c r="Y92" s="143"/>
      <c r="Z92" s="143"/>
      <c r="AA92" s="144"/>
      <c r="AB92" s="143"/>
      <c r="AC92" s="143"/>
    </row>
    <row r="93" spans="1:29" s="63" customFormat="1" x14ac:dyDescent="0.25">
      <c r="A93" s="140"/>
      <c r="B93" s="56" t="s">
        <v>63</v>
      </c>
      <c r="C93" s="140" t="s">
        <v>109</v>
      </c>
      <c r="D93" s="140"/>
      <c r="E93" s="140"/>
      <c r="F93" s="140"/>
      <c r="G93" s="140"/>
      <c r="H93" s="140"/>
      <c r="I93" s="140"/>
      <c r="J93" s="140"/>
      <c r="T93" s="118"/>
      <c r="V93" s="143"/>
      <c r="W93" s="143"/>
      <c r="X93" s="143"/>
      <c r="Y93" s="143"/>
      <c r="Z93" s="143"/>
      <c r="AA93" s="144"/>
      <c r="AB93" s="143"/>
      <c r="AC93" s="143"/>
    </row>
    <row r="94" spans="1:29" s="63" customFormat="1" x14ac:dyDescent="0.25">
      <c r="A94" s="145"/>
      <c r="B94" s="56" t="s">
        <v>64</v>
      </c>
      <c r="C94" s="140" t="s">
        <v>74</v>
      </c>
      <c r="D94" s="140"/>
      <c r="E94" s="56"/>
      <c r="F94" s="140"/>
      <c r="G94" s="141"/>
      <c r="H94" s="140"/>
      <c r="J94" s="142"/>
      <c r="T94" s="118"/>
      <c r="V94" s="143"/>
      <c r="W94" s="143"/>
      <c r="X94" s="143"/>
      <c r="Y94" s="143"/>
      <c r="Z94" s="143"/>
      <c r="AA94" s="144"/>
      <c r="AB94" s="143"/>
      <c r="AC94" s="143"/>
    </row>
    <row r="95" spans="1:29" s="63" customFormat="1" x14ac:dyDescent="0.25">
      <c r="A95" s="145"/>
      <c r="B95" s="56"/>
      <c r="C95" s="140" t="s">
        <v>110</v>
      </c>
      <c r="D95" s="140"/>
      <c r="E95" s="56"/>
      <c r="F95" s="140"/>
      <c r="G95" s="141"/>
      <c r="H95" s="140"/>
      <c r="J95" s="142"/>
      <c r="T95" s="118"/>
      <c r="V95" s="143"/>
      <c r="W95" s="143"/>
      <c r="X95" s="143"/>
      <c r="Y95" s="143"/>
      <c r="Z95" s="143"/>
      <c r="AA95" s="144"/>
      <c r="AB95" s="143"/>
      <c r="AC95" s="143"/>
    </row>
    <row r="96" spans="1:29" s="63" customFormat="1" x14ac:dyDescent="0.25">
      <c r="A96" s="145"/>
      <c r="B96" s="56"/>
      <c r="C96" s="140" t="s">
        <v>111</v>
      </c>
      <c r="D96" s="140"/>
      <c r="E96" s="56"/>
      <c r="F96" s="140"/>
      <c r="G96" s="141"/>
      <c r="H96" s="140"/>
      <c r="J96" s="142"/>
      <c r="T96" s="118"/>
      <c r="V96" s="143"/>
      <c r="W96" s="143"/>
      <c r="X96" s="143"/>
      <c r="Y96" s="143"/>
      <c r="Z96" s="143"/>
      <c r="AA96" s="144"/>
      <c r="AB96" s="143"/>
      <c r="AC96" s="143"/>
    </row>
    <row r="97" spans="1:29" s="63" customFormat="1" x14ac:dyDescent="0.25">
      <c r="A97" s="145"/>
      <c r="B97" s="54" t="s">
        <v>85</v>
      </c>
      <c r="C97" s="139" t="s">
        <v>112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T97" s="118"/>
      <c r="V97" s="143"/>
      <c r="W97" s="143"/>
      <c r="X97" s="143"/>
      <c r="Y97" s="143"/>
      <c r="Z97" s="143"/>
      <c r="AA97" s="144"/>
      <c r="AB97" s="143"/>
      <c r="AC97" s="143"/>
    </row>
    <row r="98" spans="1:29" s="63" customFormat="1" x14ac:dyDescent="0.25">
      <c r="A98" s="145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T98" s="118"/>
      <c r="V98" s="143"/>
      <c r="W98" s="143"/>
      <c r="X98" s="143"/>
      <c r="Y98" s="143"/>
      <c r="Z98" s="143"/>
      <c r="AA98" s="144"/>
      <c r="AB98" s="143"/>
      <c r="AC98" s="143"/>
    </row>
    <row r="99" spans="1:29" s="63" customFormat="1" x14ac:dyDescent="0.25">
      <c r="E99" s="118"/>
      <c r="G99" s="146"/>
      <c r="J99" s="142"/>
      <c r="T99" s="118"/>
      <c r="V99" s="143"/>
      <c r="W99" s="143"/>
      <c r="X99" s="143"/>
      <c r="Y99" s="143"/>
      <c r="Z99" s="143"/>
      <c r="AA99" s="144"/>
      <c r="AB99" s="143"/>
      <c r="AC99" s="143"/>
    </row>
  </sheetData>
  <mergeCells count="33">
    <mergeCell ref="A56:F56"/>
    <mergeCell ref="AD15:AE16"/>
    <mergeCell ref="AF15:AF17"/>
    <mergeCell ref="B15:I15"/>
    <mergeCell ref="S15:AC15"/>
    <mergeCell ref="A58:J58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H16:H17"/>
  </mergeCells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DIÁRIAS SERV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2024-01-19T17:50:00Z</dcterms:modified>
</cp:coreProperties>
</file>