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680" yWindow="-120" windowWidth="29040" windowHeight="15720" tabRatio="800"/>
  </bookViews>
  <sheets>
    <sheet name="RBPREV DIÁRIAS DEZ 2022" sheetId="1" r:id="rId1"/>
  </sheets>
  <calcPr calcId="145621"/>
</workbook>
</file>

<file path=xl/calcChain.xml><?xml version="1.0" encoding="utf-8"?>
<calcChain xmlns="http://schemas.openxmlformats.org/spreadsheetml/2006/main">
  <c r="AC28" i="1" l="1"/>
  <c r="AB28" i="1"/>
  <c r="AC18" i="1"/>
  <c r="X19" i="1"/>
  <c r="X20" i="1"/>
  <c r="X21" i="1"/>
  <c r="X22" i="1"/>
  <c r="X23" i="1"/>
  <c r="X24" i="1"/>
  <c r="X25" i="1"/>
  <c r="X26" i="1"/>
  <c r="X27" i="1"/>
  <c r="X18" i="1"/>
  <c r="W28" i="1"/>
  <c r="V28" i="1"/>
  <c r="G28" i="1"/>
  <c r="AC25" i="1" l="1"/>
  <c r="AC26" i="1"/>
  <c r="AC27" i="1"/>
  <c r="AC19" i="1"/>
  <c r="AC20" i="1"/>
  <c r="AC21" i="1"/>
  <c r="AC22" i="1"/>
  <c r="AC23" i="1"/>
  <c r="AC24" i="1"/>
  <c r="Z28" i="1" l="1"/>
  <c r="Y28" i="1"/>
  <c r="X28" i="1" l="1"/>
</calcChain>
</file>

<file path=xl/sharedStrings.xml><?xml version="1.0" encoding="utf-8"?>
<sst xmlns="http://schemas.openxmlformats.org/spreadsheetml/2006/main" count="221" uniqueCount="144">
  <si>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</si>
  <si>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</si>
  <si>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</si>
  <si>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</si>
  <si>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</si>
  <si>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</si>
  <si>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</si>
  <si>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</si>
  <si>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</si>
  <si>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</si>
  <si>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</si>
  <si>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</si>
  <si>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</si>
  <si>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</si>
  <si>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</si>
  <si>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</si>
  <si>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</si>
  <si>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</si>
  <si>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</si>
  <si>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</si>
  <si>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</si>
  <si>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</si>
  <si>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</si>
  <si>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</si>
  <si>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</si>
  <si>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</si>
  <si>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</si>
  <si>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</si>
  <si>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</si>
  <si>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</si>
  <si>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</si>
  <si>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</si>
  <si>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</si>
  <si>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</si>
  <si>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</si>
  <si>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</si>
  <si>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</si>
  <si>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</si>
  <si>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</si>
  <si>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</si>
  <si>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</si>
  <si>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</si>
  <si>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</si>
  <si>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</si>
  <si>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</si>
  <si>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</si>
  <si>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</si>
  <si>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</si>
  <si>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</si>
  <si>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</si>
  <si>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</si>
  <si>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</si>
  <si>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</si>
  <si>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</si>
  <si>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</si>
  <si>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</si>
  <si>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</si>
  <si>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</si>
  <si>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</si>
  <si>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</si>
  <si>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</si>
  <si>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</si>
  <si>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</si>
  <si>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</si>
  <si>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</si>
  <si>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</si>
  <si>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</si>
  <si>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</si>
  <si>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</si>
  <si>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</si>
  <si>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I</t>
  </si>
  <si>
    <t>RBPREV</t>
  </si>
  <si>
    <t>Aéreo</t>
  </si>
  <si>
    <t>8877-1</t>
  </si>
  <si>
    <t>Estatutário</t>
  </si>
  <si>
    <t>Conselheiro / CAPS</t>
  </si>
  <si>
    <t>SEFIN</t>
  </si>
  <si>
    <t>Cargo em Comissão</t>
  </si>
  <si>
    <t>Conselheiro / COFINS</t>
  </si>
  <si>
    <t>700253-4</t>
  </si>
  <si>
    <t>CONTRATO Nº 01210002/2021</t>
  </si>
  <si>
    <t>SEINFRA</t>
  </si>
  <si>
    <t>Nome do responsável pela elaboração: Clara Bregense Vieira</t>
  </si>
  <si>
    <t>Nome do titular do Órgão/Entidade/Fundo (no exercício do cargo): Osvaldo Rodrigues Santiago</t>
  </si>
  <si>
    <t>92/2022</t>
  </si>
  <si>
    <t>174/2022</t>
  </si>
  <si>
    <t>247/2022</t>
  </si>
  <si>
    <t>90/2022</t>
  </si>
  <si>
    <t>054/2022</t>
  </si>
  <si>
    <t>162/2022</t>
  </si>
  <si>
    <t>055/2022</t>
  </si>
  <si>
    <t>056/2022</t>
  </si>
  <si>
    <t>057/2022</t>
  </si>
  <si>
    <t>058/2022</t>
  </si>
  <si>
    <t>059/2022</t>
  </si>
  <si>
    <t>060/2022</t>
  </si>
  <si>
    <t>344/2022</t>
  </si>
  <si>
    <t>595/2022</t>
  </si>
  <si>
    <t>Curso Novo COMPREV, com as novas ferramentas calculadoras de Glosa e gerador de mapas de tempo de contribuição</t>
  </si>
  <si>
    <t>55º Congresso Nacional da ABIPEM e 4º Congresso Estadual da ACEPREM</t>
  </si>
  <si>
    <t>73º Reunião Ordinária do conselho Nacional dos Dirigentes de Regimes Próprios de Previdência Social - CONAPREV</t>
  </si>
  <si>
    <t>74º Reunião Ordinária do Conselho Nacional dos Dirigentes de Regime Próprios de Previdência Social - CONAPREV</t>
  </si>
  <si>
    <t>Maria Gecilda Araújo Ribeiro</t>
  </si>
  <si>
    <t>Osvaldo Rodrigues Santiago</t>
  </si>
  <si>
    <t>Raquel Eline da Silva Albuquerque</t>
  </si>
  <si>
    <t>Railson Antonio Pontes de Assis</t>
  </si>
  <si>
    <t>Eldenir Diniz da Silva</t>
  </si>
  <si>
    <t>Debora Maria Pinto Braidi</t>
  </si>
  <si>
    <t xml:space="preserve">Marcos Augusto de Oliveira Meireles </t>
  </si>
  <si>
    <t xml:space="preserve">Antônio Freitas Ferreira Coelho </t>
  </si>
  <si>
    <t>Osvaldo Rodrigues Snatiago</t>
  </si>
  <si>
    <t>COIN - Membro e Chefe da SECOMPREV</t>
  </si>
  <si>
    <t>Presidente do RBOREV</t>
  </si>
  <si>
    <t>Conselheira / CAPS</t>
  </si>
  <si>
    <t>Chefe do Controle Interno</t>
  </si>
  <si>
    <t>Preseidente do RBPREV</t>
  </si>
  <si>
    <t>RBR/CWB/RBR</t>
  </si>
  <si>
    <t>RBR/FOR/RBR</t>
  </si>
  <si>
    <t>RBR/CNF/RBR</t>
  </si>
  <si>
    <t>082030062/2022</t>
  </si>
  <si>
    <t>082030063/2022</t>
  </si>
  <si>
    <t>082030064/2022</t>
  </si>
  <si>
    <t>082030065/2022</t>
  </si>
  <si>
    <t>082030067/2022</t>
  </si>
  <si>
    <t>082030068/2022</t>
  </si>
  <si>
    <t>Presidente do RBPREV</t>
  </si>
  <si>
    <t>082030122/2022</t>
  </si>
  <si>
    <t>082030050/2022</t>
  </si>
  <si>
    <t>082030100/2022</t>
  </si>
  <si>
    <t>082030092/2022</t>
  </si>
  <si>
    <t>PGM</t>
  </si>
  <si>
    <t>14/06/2022</t>
  </si>
  <si>
    <t>30/06/2022</t>
  </si>
  <si>
    <t>20/07/2022</t>
  </si>
  <si>
    <t>18/08/2022</t>
  </si>
  <si>
    <t>21/11/2022</t>
  </si>
  <si>
    <t>III</t>
  </si>
  <si>
    <t>PRESTAÇÃO DE CONTAS MENSAL - EXERCÍCIO 2022</t>
  </si>
  <si>
    <t>Manual de Referência - 9ª EDIÇÃO</t>
  </si>
  <si>
    <r>
      <t xml:space="preserve">ÓRGÃO/ENTIDADE/FUNDO: </t>
    </r>
    <r>
      <rPr>
        <b/>
        <sz val="11"/>
        <rFont val="Calibri"/>
        <family val="2"/>
        <scheme val="minor"/>
      </rPr>
      <t>Instituto de Previdencia de Rio Branco - RBPREV</t>
    </r>
  </si>
  <si>
    <r>
      <t xml:space="preserve">MÊS/ANO: </t>
    </r>
    <r>
      <rPr>
        <b/>
        <sz val="11"/>
        <rFont val="Calibri"/>
        <family val="2"/>
        <scheme val="minor"/>
      </rPr>
      <t>JANEIRO A DEZEMBRO DE 2022</t>
    </r>
  </si>
  <si>
    <t>TOTAL</t>
  </si>
  <si>
    <t>COMPROVADO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</si>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</sst>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4" fontId="6" fillId="0" borderId="3" xfId="2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vertical="center"/>
    </xf>
    <xf numFmtId="44" fontId="6" fillId="0" borderId="1" xfId="2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4" fontId="6" fillId="0" borderId="2" xfId="2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horizontal="center" vertical="center"/>
    </xf>
    <xf numFmtId="44" fontId="5" fillId="0" borderId="15" xfId="2" applyFont="1" applyFill="1" applyBorder="1" applyAlignment="1">
      <alignment vertical="center"/>
    </xf>
    <xf numFmtId="43" fontId="5" fillId="0" borderId="15" xfId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44" fontId="2" fillId="0" borderId="0" xfId="2" applyFont="1" applyFill="1" applyAlignment="1">
      <alignment horizontal="left" vertical="center"/>
    </xf>
    <xf numFmtId="44" fontId="2" fillId="0" borderId="0" xfId="2" applyFont="1" applyFill="1" applyBorder="1" applyAlignment="1">
      <alignment horizontal="left" vertical="center"/>
    </xf>
    <xf numFmtId="44" fontId="5" fillId="0" borderId="1" xfId="2" applyFont="1" applyFill="1" applyBorder="1" applyAlignment="1">
      <alignment horizontal="center" vertical="center" wrapText="1"/>
    </xf>
    <xf numFmtId="44" fontId="5" fillId="0" borderId="7" xfId="2" applyFont="1" applyFill="1" applyBorder="1" applyAlignment="1">
      <alignment horizontal="center" vertical="center"/>
    </xf>
    <xf numFmtId="44" fontId="6" fillId="0" borderId="3" xfId="2" applyFont="1" applyFill="1" applyBorder="1" applyAlignment="1">
      <alignment horizontal="center" vertical="center" wrapText="1"/>
    </xf>
    <xf numFmtId="44" fontId="6" fillId="0" borderId="2" xfId="2" applyFont="1" applyFill="1" applyBorder="1" applyAlignment="1">
      <alignment horizontal="center" vertical="center" wrapText="1"/>
    </xf>
    <xf numFmtId="44" fontId="6" fillId="0" borderId="0" xfId="2" applyFont="1" applyFill="1" applyAlignment="1">
      <alignment vertical="center"/>
    </xf>
    <xf numFmtId="44" fontId="5" fillId="0" borderId="0" xfId="2" applyFont="1" applyFill="1" applyAlignment="1">
      <alignment vertical="center"/>
    </xf>
    <xf numFmtId="44" fontId="5" fillId="0" borderId="0" xfId="2" applyFont="1" applyFill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4" fontId="5" fillId="0" borderId="1" xfId="2" applyFont="1" applyFill="1" applyBorder="1" applyAlignment="1">
      <alignment horizontal="center" vertical="center" wrapText="1"/>
    </xf>
    <xf numFmtId="44" fontId="6" fillId="0" borderId="3" xfId="2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right" vertical="center" wrapText="1"/>
    </xf>
    <xf numFmtId="44" fontId="6" fillId="0" borderId="2" xfId="2" applyFont="1" applyFill="1" applyBorder="1" applyAlignment="1">
      <alignment horizontal="right" vertical="center" wrapText="1"/>
    </xf>
    <xf numFmtId="44" fontId="5" fillId="0" borderId="7" xfId="2" applyFont="1" applyFill="1" applyBorder="1" applyAlignment="1">
      <alignment horizontal="center" vertical="center" wrapText="1"/>
    </xf>
  </cellXfs>
  <cellStyles count="5">
    <cellStyle name="Moeda" xfId="2" builtinId="4"/>
    <cellStyle name="Moeda 2" xfId="4"/>
    <cellStyle name="Normal" xfId="0" builtinId="0"/>
    <cellStyle name="Vírgula" xfId="1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66675</xdr:rowOff>
    </xdr:from>
    <xdr:to>
      <xdr:col>1</xdr:col>
      <xdr:colOff>590550</xdr:colOff>
      <xdr:row>2</xdr:row>
      <xdr:rowOff>142875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66675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workbookViewId="0">
      <selection activeCell="A39" sqref="A39"/>
    </sheetView>
  </sheetViews>
  <sheetFormatPr defaultRowHeight="12.75" x14ac:dyDescent="0.25"/>
  <cols>
    <col min="1" max="1" width="6.28515625" style="10" customWidth="1"/>
    <col min="2" max="2" width="12.85546875" style="10" bestFit="1" customWidth="1"/>
    <col min="3" max="3" width="12.140625" style="10" bestFit="1" customWidth="1"/>
    <col min="4" max="4" width="10.42578125" style="10" bestFit="1" customWidth="1"/>
    <col min="5" max="5" width="6.42578125" style="10" bestFit="1" customWidth="1"/>
    <col min="6" max="6" width="66.85546875" style="10" customWidth="1"/>
    <col min="7" max="7" width="12.85546875" style="70" customWidth="1"/>
    <col min="8" max="8" width="7.140625" style="10" customWidth="1"/>
    <col min="9" max="9" width="8.85546875" style="10" customWidth="1"/>
    <col min="10" max="10" width="30.28515625" style="10" bestFit="1" customWidth="1"/>
    <col min="11" max="11" width="9.5703125" style="10" customWidth="1"/>
    <col min="12" max="12" width="16.5703125" style="10" bestFit="1" customWidth="1"/>
    <col min="13" max="13" width="32" style="10" bestFit="1" customWidth="1"/>
    <col min="14" max="14" width="7.28515625" style="10" bestFit="1" customWidth="1"/>
    <col min="15" max="16" width="10.42578125" style="10" bestFit="1" customWidth="1"/>
    <col min="17" max="17" width="12.140625" style="10" bestFit="1" customWidth="1"/>
    <col min="18" max="18" width="10.5703125" style="15" customWidth="1"/>
    <col min="19" max="20" width="11.7109375" style="10" customWidth="1"/>
    <col min="21" max="21" width="15.7109375" style="10" customWidth="1"/>
    <col min="22" max="22" width="13.42578125" style="70" customWidth="1"/>
    <col min="23" max="23" width="12.5703125" style="70" bestFit="1" customWidth="1"/>
    <col min="24" max="24" width="12.42578125" style="70" bestFit="1" customWidth="1"/>
    <col min="25" max="25" width="10.5703125" style="70" customWidth="1"/>
    <col min="26" max="26" width="16.7109375" style="70" customWidth="1"/>
    <col min="27" max="27" width="25.28515625" style="10" customWidth="1"/>
    <col min="28" max="28" width="14" style="70" bestFit="1" customWidth="1"/>
    <col min="29" max="29" width="12.5703125" style="70" bestFit="1" customWidth="1"/>
    <col min="30" max="30" width="11.42578125" style="10" customWidth="1"/>
    <col min="31" max="31" width="16.42578125" style="10" customWidth="1"/>
    <col min="32" max="32" width="20.42578125" style="10" customWidth="1"/>
    <col min="33" max="16384" width="9.140625" style="10"/>
  </cols>
  <sheetData>
    <row r="1" spans="1:32" s="21" customFormat="1" ht="15" x14ac:dyDescent="0.25">
      <c r="G1" s="64"/>
      <c r="R1" s="76"/>
      <c r="V1" s="64"/>
      <c r="W1" s="64"/>
      <c r="X1" s="64"/>
      <c r="Y1" s="64"/>
      <c r="Z1" s="64"/>
      <c r="AB1" s="64"/>
      <c r="AC1" s="64"/>
    </row>
    <row r="2" spans="1:32" s="21" customFormat="1" ht="15" x14ac:dyDescent="0.25">
      <c r="G2" s="64"/>
      <c r="R2" s="76"/>
      <c r="V2" s="64"/>
      <c r="W2" s="64"/>
      <c r="X2" s="64"/>
      <c r="Y2" s="64"/>
      <c r="Z2" s="64"/>
      <c r="AB2" s="64"/>
      <c r="AC2" s="64"/>
    </row>
    <row r="3" spans="1:32" s="21" customFormat="1" ht="15" x14ac:dyDescent="0.25">
      <c r="G3" s="64"/>
      <c r="R3" s="76"/>
      <c r="V3" s="64"/>
      <c r="W3" s="64"/>
      <c r="X3" s="64"/>
      <c r="Y3" s="64"/>
      <c r="Z3" s="64"/>
      <c r="AB3" s="64"/>
      <c r="AC3" s="64"/>
    </row>
    <row r="4" spans="1:32" s="21" customFormat="1" ht="15" x14ac:dyDescent="0.25">
      <c r="A4" s="22" t="s">
        <v>53</v>
      </c>
      <c r="G4" s="64"/>
      <c r="R4" s="76"/>
      <c r="V4" s="64"/>
      <c r="W4" s="64"/>
      <c r="X4" s="64"/>
      <c r="Y4" s="64"/>
      <c r="Z4" s="64"/>
      <c r="AB4" s="64"/>
      <c r="AC4" s="64"/>
    </row>
    <row r="5" spans="1:32" s="21" customFormat="1" ht="15" x14ac:dyDescent="0.25">
      <c r="G5" s="64"/>
      <c r="R5" s="76"/>
      <c r="V5" s="64"/>
      <c r="W5" s="64"/>
      <c r="X5" s="64"/>
      <c r="Y5" s="64"/>
      <c r="Z5" s="64"/>
      <c r="AB5" s="64"/>
      <c r="AC5" s="64"/>
    </row>
    <row r="6" spans="1:32" s="21" customFormat="1" ht="15" x14ac:dyDescent="0.25">
      <c r="A6" s="22" t="s">
        <v>137</v>
      </c>
      <c r="G6" s="64"/>
      <c r="R6" s="76"/>
      <c r="V6" s="64"/>
      <c r="W6" s="64"/>
      <c r="X6" s="64"/>
      <c r="Y6" s="64"/>
      <c r="Z6" s="64"/>
      <c r="AB6" s="64"/>
      <c r="AC6" s="64"/>
    </row>
    <row r="7" spans="1:32" s="21" customFormat="1" ht="15" x14ac:dyDescent="0.25">
      <c r="A7" s="21" t="s">
        <v>68</v>
      </c>
      <c r="G7" s="64"/>
      <c r="R7" s="76"/>
      <c r="V7" s="64"/>
      <c r="W7" s="64"/>
      <c r="X7" s="64"/>
      <c r="Y7" s="64"/>
      <c r="Z7" s="64"/>
      <c r="AB7" s="64"/>
      <c r="AC7" s="64"/>
    </row>
    <row r="8" spans="1:32" s="21" customFormat="1" ht="15" x14ac:dyDescent="0.25">
      <c r="A8" s="21" t="s">
        <v>138</v>
      </c>
      <c r="G8" s="64"/>
      <c r="R8" s="76"/>
      <c r="V8" s="64"/>
      <c r="W8" s="64"/>
      <c r="X8" s="64"/>
      <c r="Y8" s="64"/>
      <c r="Z8" s="64"/>
      <c r="AB8" s="64"/>
      <c r="AC8" s="64"/>
    </row>
    <row r="9" spans="1:32" s="21" customFormat="1" ht="15" x14ac:dyDescent="0.25">
      <c r="G9" s="64"/>
      <c r="R9" s="76"/>
      <c r="V9" s="64"/>
      <c r="W9" s="64"/>
      <c r="X9" s="64"/>
      <c r="Y9" s="64"/>
      <c r="Z9" s="64"/>
      <c r="AB9" s="64"/>
      <c r="AC9" s="64"/>
    </row>
    <row r="10" spans="1:32" s="21" customFormat="1" ht="15" x14ac:dyDescent="0.25">
      <c r="A10" s="21" t="s">
        <v>139</v>
      </c>
      <c r="G10" s="64"/>
      <c r="R10" s="76"/>
      <c r="V10" s="64"/>
      <c r="W10" s="64"/>
      <c r="X10" s="64"/>
      <c r="Y10" s="64"/>
      <c r="Z10" s="64"/>
      <c r="AB10" s="64"/>
      <c r="AC10" s="64"/>
    </row>
    <row r="11" spans="1:32" s="21" customFormat="1" ht="15" x14ac:dyDescent="0.25">
      <c r="A11" s="21" t="s">
        <v>140</v>
      </c>
      <c r="G11" s="64"/>
      <c r="R11" s="76"/>
      <c r="V11" s="64"/>
      <c r="W11" s="64"/>
      <c r="X11" s="64"/>
      <c r="Y11" s="64"/>
      <c r="Z11" s="64"/>
      <c r="AB11" s="64"/>
      <c r="AC11" s="64"/>
    </row>
    <row r="12" spans="1:32" s="21" customFormat="1" ht="15" x14ac:dyDescent="0.25">
      <c r="G12" s="64"/>
      <c r="R12" s="76"/>
      <c r="V12" s="64"/>
      <c r="W12" s="64"/>
      <c r="X12" s="64"/>
      <c r="Y12" s="64"/>
      <c r="Z12" s="64"/>
      <c r="AB12" s="64"/>
      <c r="AC12" s="64"/>
    </row>
    <row r="13" spans="1:32" s="21" customFormat="1" ht="15.75" thickBot="1" x14ac:dyDescent="0.3">
      <c r="A13" s="23" t="s">
        <v>62</v>
      </c>
      <c r="B13" s="24"/>
      <c r="C13" s="24"/>
      <c r="D13" s="24"/>
      <c r="E13" s="24"/>
      <c r="F13" s="24"/>
      <c r="G13" s="65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77"/>
      <c r="S13" s="24"/>
      <c r="T13" s="24"/>
      <c r="U13" s="24"/>
      <c r="V13" s="65"/>
      <c r="W13" s="65"/>
      <c r="X13" s="65"/>
      <c r="Y13" s="65"/>
      <c r="Z13" s="65"/>
      <c r="AA13" s="24"/>
      <c r="AB13" s="65"/>
      <c r="AC13" s="65"/>
      <c r="AD13" s="24"/>
      <c r="AE13" s="24"/>
      <c r="AF13" s="24"/>
    </row>
    <row r="14" spans="1:32" x14ac:dyDescent="0.25">
      <c r="A14" s="40" t="s">
        <v>17</v>
      </c>
      <c r="B14" s="7" t="s">
        <v>0</v>
      </c>
      <c r="C14" s="7"/>
      <c r="D14" s="7"/>
      <c r="E14" s="7"/>
      <c r="F14" s="7"/>
      <c r="G14" s="7"/>
      <c r="H14" s="7"/>
      <c r="I14" s="7"/>
      <c r="J14" s="7" t="s">
        <v>28</v>
      </c>
      <c r="K14" s="7"/>
      <c r="L14" s="7"/>
      <c r="M14" s="7"/>
      <c r="N14" s="7"/>
      <c r="O14" s="7" t="s">
        <v>1</v>
      </c>
      <c r="P14" s="7"/>
      <c r="Q14" s="7"/>
      <c r="R14" s="7"/>
      <c r="S14" s="7" t="s">
        <v>2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8" t="s">
        <v>3</v>
      </c>
      <c r="AE14" s="8"/>
      <c r="AF14" s="9" t="s">
        <v>143</v>
      </c>
    </row>
    <row r="15" spans="1:32" x14ac:dyDescent="0.25">
      <c r="A15" s="41"/>
      <c r="B15" s="25" t="s">
        <v>18</v>
      </c>
      <c r="C15" s="26" t="s">
        <v>4</v>
      </c>
      <c r="D15" s="25" t="s">
        <v>5</v>
      </c>
      <c r="E15" s="25" t="s">
        <v>6</v>
      </c>
      <c r="F15" s="25" t="s">
        <v>15</v>
      </c>
      <c r="G15" s="66" t="s">
        <v>55</v>
      </c>
      <c r="H15" s="26" t="s">
        <v>63</v>
      </c>
      <c r="I15" s="26" t="s">
        <v>7</v>
      </c>
      <c r="J15" s="25" t="s">
        <v>8</v>
      </c>
      <c r="K15" s="25" t="s">
        <v>9</v>
      </c>
      <c r="L15" s="25" t="s">
        <v>27</v>
      </c>
      <c r="M15" s="26" t="s">
        <v>10</v>
      </c>
      <c r="N15" s="25" t="s">
        <v>11</v>
      </c>
      <c r="O15" s="25" t="s">
        <v>12</v>
      </c>
      <c r="P15" s="25" t="s">
        <v>13</v>
      </c>
      <c r="Q15" s="25" t="s">
        <v>19</v>
      </c>
      <c r="R15" s="26" t="s">
        <v>14</v>
      </c>
      <c r="S15" s="26" t="s">
        <v>67</v>
      </c>
      <c r="T15" s="26" t="s">
        <v>54</v>
      </c>
      <c r="U15" s="26" t="s">
        <v>20</v>
      </c>
      <c r="V15" s="25" t="s">
        <v>21</v>
      </c>
      <c r="W15" s="25"/>
      <c r="X15" s="25"/>
      <c r="Y15" s="25"/>
      <c r="Z15" s="25"/>
      <c r="AA15" s="26" t="s">
        <v>69</v>
      </c>
      <c r="AB15" s="66" t="s">
        <v>22</v>
      </c>
      <c r="AC15" s="66" t="s">
        <v>25</v>
      </c>
      <c r="AD15" s="11"/>
      <c r="AE15" s="11"/>
      <c r="AF15" s="12"/>
    </row>
    <row r="16" spans="1:32" ht="25.5" x14ac:dyDescent="0.25">
      <c r="A16" s="41"/>
      <c r="B16" s="25"/>
      <c r="C16" s="26"/>
      <c r="D16" s="25"/>
      <c r="E16" s="25"/>
      <c r="F16" s="25"/>
      <c r="G16" s="66"/>
      <c r="H16" s="26"/>
      <c r="I16" s="26"/>
      <c r="J16" s="25"/>
      <c r="K16" s="25"/>
      <c r="L16" s="25"/>
      <c r="M16" s="26"/>
      <c r="N16" s="25"/>
      <c r="O16" s="25"/>
      <c r="P16" s="25"/>
      <c r="Q16" s="25"/>
      <c r="R16" s="26"/>
      <c r="S16" s="26"/>
      <c r="T16" s="26"/>
      <c r="U16" s="26"/>
      <c r="V16" s="79" t="s">
        <v>23</v>
      </c>
      <c r="W16" s="79" t="s">
        <v>24</v>
      </c>
      <c r="X16" s="79" t="s">
        <v>16</v>
      </c>
      <c r="Y16" s="79" t="s">
        <v>29</v>
      </c>
      <c r="Z16" s="79" t="s">
        <v>30</v>
      </c>
      <c r="AA16" s="26"/>
      <c r="AB16" s="66"/>
      <c r="AC16" s="66"/>
      <c r="AD16" s="35" t="s">
        <v>5</v>
      </c>
      <c r="AE16" s="35" t="s">
        <v>26</v>
      </c>
      <c r="AF16" s="12"/>
    </row>
    <row r="17" spans="1:32" s="15" customFormat="1" ht="13.5" thickBot="1" x14ac:dyDescent="0.3">
      <c r="A17" s="42"/>
      <c r="B17" s="43" t="s">
        <v>31</v>
      </c>
      <c r="C17" s="43" t="s">
        <v>56</v>
      </c>
      <c r="D17" s="43" t="s">
        <v>57</v>
      </c>
      <c r="E17" s="43" t="s">
        <v>32</v>
      </c>
      <c r="F17" s="43" t="s">
        <v>33</v>
      </c>
      <c r="G17" s="67" t="s">
        <v>34</v>
      </c>
      <c r="H17" s="43" t="s">
        <v>35</v>
      </c>
      <c r="I17" s="43" t="s">
        <v>36</v>
      </c>
      <c r="J17" s="43" t="s">
        <v>37</v>
      </c>
      <c r="K17" s="43" t="s">
        <v>38</v>
      </c>
      <c r="L17" s="43" t="s">
        <v>39</v>
      </c>
      <c r="M17" s="43" t="s">
        <v>40</v>
      </c>
      <c r="N17" s="43" t="s">
        <v>41</v>
      </c>
      <c r="O17" s="43" t="s">
        <v>42</v>
      </c>
      <c r="P17" s="43" t="s">
        <v>43</v>
      </c>
      <c r="Q17" s="43" t="s">
        <v>44</v>
      </c>
      <c r="R17" s="43" t="s">
        <v>45</v>
      </c>
      <c r="S17" s="43" t="s">
        <v>46</v>
      </c>
      <c r="T17" s="43" t="s">
        <v>47</v>
      </c>
      <c r="U17" s="43" t="s">
        <v>58</v>
      </c>
      <c r="V17" s="67" t="s">
        <v>48</v>
      </c>
      <c r="W17" s="67" t="s">
        <v>49</v>
      </c>
      <c r="X17" s="67" t="s">
        <v>64</v>
      </c>
      <c r="Y17" s="67" t="s">
        <v>51</v>
      </c>
      <c r="Z17" s="67" t="s">
        <v>59</v>
      </c>
      <c r="AA17" s="43" t="s">
        <v>50</v>
      </c>
      <c r="AB17" s="67" t="s">
        <v>52</v>
      </c>
      <c r="AC17" s="84" t="s">
        <v>65</v>
      </c>
      <c r="AD17" s="18" t="s">
        <v>60</v>
      </c>
      <c r="AE17" s="43" t="s">
        <v>61</v>
      </c>
      <c r="AF17" s="44" t="s">
        <v>66</v>
      </c>
    </row>
    <row r="18" spans="1:32" ht="25.5" x14ac:dyDescent="0.25">
      <c r="A18" s="2">
        <v>1</v>
      </c>
      <c r="B18" s="2" t="s">
        <v>87</v>
      </c>
      <c r="C18" s="2" t="s">
        <v>88</v>
      </c>
      <c r="D18" s="36">
        <v>44701</v>
      </c>
      <c r="E18" s="37">
        <v>13290</v>
      </c>
      <c r="F18" s="38" t="s">
        <v>98</v>
      </c>
      <c r="G18" s="68">
        <v>413.66</v>
      </c>
      <c r="H18" s="2" t="s">
        <v>136</v>
      </c>
      <c r="I18" s="13">
        <v>4.5</v>
      </c>
      <c r="J18" s="73" t="s">
        <v>102</v>
      </c>
      <c r="K18" s="1">
        <v>707881</v>
      </c>
      <c r="L18" s="38" t="s">
        <v>77</v>
      </c>
      <c r="M18" s="38" t="s">
        <v>111</v>
      </c>
      <c r="N18" s="2" t="s">
        <v>71</v>
      </c>
      <c r="O18" s="39">
        <v>44712</v>
      </c>
      <c r="P18" s="36">
        <v>44716</v>
      </c>
      <c r="Q18" s="2" t="s">
        <v>116</v>
      </c>
      <c r="R18" s="2" t="s">
        <v>72</v>
      </c>
      <c r="S18" s="3"/>
      <c r="T18" s="3">
        <v>111</v>
      </c>
      <c r="U18" s="3" t="s">
        <v>127</v>
      </c>
      <c r="V18" s="16"/>
      <c r="W18" s="80">
        <v>1861.47</v>
      </c>
      <c r="X18" s="16">
        <f>V18-W18</f>
        <v>-1861.47</v>
      </c>
      <c r="Y18" s="16"/>
      <c r="Z18" s="16"/>
      <c r="AA18" s="2" t="s">
        <v>80</v>
      </c>
      <c r="AB18" s="68">
        <v>4247.6499999999996</v>
      </c>
      <c r="AC18" s="16">
        <f>W18+AB18</f>
        <v>6109.12</v>
      </c>
      <c r="AD18" s="17" t="s">
        <v>131</v>
      </c>
      <c r="AE18" s="17" t="s">
        <v>142</v>
      </c>
      <c r="AF18" s="3"/>
    </row>
    <row r="19" spans="1:32" x14ac:dyDescent="0.25">
      <c r="A19" s="5">
        <v>2</v>
      </c>
      <c r="B19" s="5" t="s">
        <v>84</v>
      </c>
      <c r="C19" s="5" t="s">
        <v>89</v>
      </c>
      <c r="D19" s="28">
        <v>44701</v>
      </c>
      <c r="E19" s="29">
        <v>13291</v>
      </c>
      <c r="F19" s="30" t="s">
        <v>99</v>
      </c>
      <c r="G19" s="33">
        <v>689.43</v>
      </c>
      <c r="H19" s="5" t="s">
        <v>70</v>
      </c>
      <c r="I19" s="27">
        <v>4.5</v>
      </c>
      <c r="J19" s="74" t="s">
        <v>103</v>
      </c>
      <c r="K19" s="4">
        <v>712918</v>
      </c>
      <c r="L19" s="30" t="s">
        <v>77</v>
      </c>
      <c r="M19" s="30" t="s">
        <v>125</v>
      </c>
      <c r="N19" s="5" t="s">
        <v>71</v>
      </c>
      <c r="O19" s="28">
        <v>44719</v>
      </c>
      <c r="P19" s="28">
        <v>44723</v>
      </c>
      <c r="Q19" s="5" t="s">
        <v>117</v>
      </c>
      <c r="R19" s="5" t="s">
        <v>72</v>
      </c>
      <c r="S19" s="6"/>
      <c r="T19" s="6">
        <v>111</v>
      </c>
      <c r="U19" s="6" t="s">
        <v>119</v>
      </c>
      <c r="V19" s="32"/>
      <c r="W19" s="81">
        <v>3102.44</v>
      </c>
      <c r="X19" s="16">
        <f t="shared" ref="X19:X27" si="0">V19-W19</f>
        <v>-3102.44</v>
      </c>
      <c r="Y19" s="32"/>
      <c r="Z19" s="32"/>
      <c r="AA19" s="5" t="s">
        <v>80</v>
      </c>
      <c r="AB19" s="33">
        <v>4389.51</v>
      </c>
      <c r="AC19" s="32">
        <f t="shared" ref="AC19:AC27" si="1">W19+AB19</f>
        <v>7491.9500000000007</v>
      </c>
      <c r="AD19" s="14" t="s">
        <v>132</v>
      </c>
      <c r="AE19" s="17" t="s">
        <v>142</v>
      </c>
      <c r="AF19" s="6"/>
    </row>
    <row r="20" spans="1:32" x14ac:dyDescent="0.25">
      <c r="A20" s="5">
        <v>3</v>
      </c>
      <c r="B20" s="5" t="s">
        <v>84</v>
      </c>
      <c r="C20" s="5" t="s">
        <v>90</v>
      </c>
      <c r="D20" s="28">
        <v>44706</v>
      </c>
      <c r="E20" s="29">
        <v>13293</v>
      </c>
      <c r="F20" s="30" t="s">
        <v>99</v>
      </c>
      <c r="G20" s="33">
        <v>689.43</v>
      </c>
      <c r="H20" s="5" t="s">
        <v>136</v>
      </c>
      <c r="I20" s="27">
        <v>4.5</v>
      </c>
      <c r="J20" s="74" t="s">
        <v>104</v>
      </c>
      <c r="K20" s="4" t="s">
        <v>73</v>
      </c>
      <c r="L20" s="30" t="s">
        <v>74</v>
      </c>
      <c r="M20" s="30" t="s">
        <v>113</v>
      </c>
      <c r="N20" s="5" t="s">
        <v>130</v>
      </c>
      <c r="O20" s="28">
        <v>44719</v>
      </c>
      <c r="P20" s="28">
        <v>44723</v>
      </c>
      <c r="Q20" s="5" t="s">
        <v>117</v>
      </c>
      <c r="R20" s="5" t="s">
        <v>72</v>
      </c>
      <c r="S20" s="6"/>
      <c r="T20" s="6">
        <v>111</v>
      </c>
      <c r="U20" s="6" t="s">
        <v>120</v>
      </c>
      <c r="V20" s="32"/>
      <c r="W20" s="81">
        <v>3102.44</v>
      </c>
      <c r="X20" s="16">
        <f t="shared" si="0"/>
        <v>-3102.44</v>
      </c>
      <c r="Y20" s="32"/>
      <c r="Z20" s="32"/>
      <c r="AA20" s="5" t="s">
        <v>80</v>
      </c>
      <c r="AB20" s="33">
        <v>4389.51</v>
      </c>
      <c r="AC20" s="32">
        <f t="shared" si="1"/>
        <v>7491.9500000000007</v>
      </c>
      <c r="AD20" s="14" t="s">
        <v>132</v>
      </c>
      <c r="AE20" s="17" t="s">
        <v>142</v>
      </c>
      <c r="AF20" s="6"/>
    </row>
    <row r="21" spans="1:32" x14ac:dyDescent="0.25">
      <c r="A21" s="5">
        <v>4</v>
      </c>
      <c r="B21" s="5" t="s">
        <v>84</v>
      </c>
      <c r="C21" s="5" t="s">
        <v>91</v>
      </c>
      <c r="D21" s="28">
        <v>44706</v>
      </c>
      <c r="E21" s="29">
        <v>13293</v>
      </c>
      <c r="F21" s="30" t="s">
        <v>99</v>
      </c>
      <c r="G21" s="33">
        <v>413.66</v>
      </c>
      <c r="H21" s="5" t="s">
        <v>136</v>
      </c>
      <c r="I21" s="27">
        <v>4.5</v>
      </c>
      <c r="J21" s="74" t="s">
        <v>105</v>
      </c>
      <c r="K21" s="4">
        <v>704529</v>
      </c>
      <c r="L21" s="30" t="s">
        <v>74</v>
      </c>
      <c r="M21" s="30" t="s">
        <v>75</v>
      </c>
      <c r="N21" s="5" t="s">
        <v>130</v>
      </c>
      <c r="O21" s="28">
        <v>44719</v>
      </c>
      <c r="P21" s="28">
        <v>44723</v>
      </c>
      <c r="Q21" s="5" t="s">
        <v>117</v>
      </c>
      <c r="R21" s="5" t="s">
        <v>72</v>
      </c>
      <c r="S21" s="6"/>
      <c r="T21" s="6">
        <v>111</v>
      </c>
      <c r="U21" s="6" t="s">
        <v>122</v>
      </c>
      <c r="V21" s="32"/>
      <c r="W21" s="33">
        <v>1861.47</v>
      </c>
      <c r="X21" s="16">
        <f t="shared" si="0"/>
        <v>-1861.47</v>
      </c>
      <c r="Y21" s="32"/>
      <c r="Z21" s="32"/>
      <c r="AA21" s="5" t="s">
        <v>80</v>
      </c>
      <c r="AB21" s="33">
        <v>4389.51</v>
      </c>
      <c r="AC21" s="32">
        <f t="shared" si="1"/>
        <v>6250.9800000000005</v>
      </c>
      <c r="AD21" s="14" t="s">
        <v>132</v>
      </c>
      <c r="AE21" s="17" t="s">
        <v>142</v>
      </c>
      <c r="AF21" s="6"/>
    </row>
    <row r="22" spans="1:32" x14ac:dyDescent="0.25">
      <c r="A22" s="5">
        <v>5</v>
      </c>
      <c r="B22" s="5" t="s">
        <v>84</v>
      </c>
      <c r="C22" s="5" t="s">
        <v>92</v>
      </c>
      <c r="D22" s="28">
        <v>44706</v>
      </c>
      <c r="E22" s="29">
        <v>13293</v>
      </c>
      <c r="F22" s="30" t="s">
        <v>99</v>
      </c>
      <c r="G22" s="33">
        <v>413.66</v>
      </c>
      <c r="H22" s="5" t="s">
        <v>70</v>
      </c>
      <c r="I22" s="27">
        <v>4.5</v>
      </c>
      <c r="J22" s="74" t="s">
        <v>106</v>
      </c>
      <c r="K22" s="4">
        <v>702511</v>
      </c>
      <c r="L22" s="30" t="s">
        <v>74</v>
      </c>
      <c r="M22" s="30" t="s">
        <v>75</v>
      </c>
      <c r="N22" s="5" t="s">
        <v>76</v>
      </c>
      <c r="O22" s="28">
        <v>44719</v>
      </c>
      <c r="P22" s="28">
        <v>44723</v>
      </c>
      <c r="Q22" s="5" t="s">
        <v>117</v>
      </c>
      <c r="R22" s="5" t="s">
        <v>72</v>
      </c>
      <c r="S22" s="6"/>
      <c r="T22" s="6">
        <v>111</v>
      </c>
      <c r="U22" s="6" t="s">
        <v>123</v>
      </c>
      <c r="V22" s="32"/>
      <c r="W22" s="33">
        <v>1861.47</v>
      </c>
      <c r="X22" s="16">
        <f t="shared" si="0"/>
        <v>-1861.47</v>
      </c>
      <c r="Y22" s="32"/>
      <c r="Z22" s="32"/>
      <c r="AA22" s="5" t="s">
        <v>80</v>
      </c>
      <c r="AB22" s="33">
        <v>4389.51</v>
      </c>
      <c r="AC22" s="32">
        <f t="shared" si="1"/>
        <v>6250.9800000000005</v>
      </c>
      <c r="AD22" s="14" t="s">
        <v>133</v>
      </c>
      <c r="AE22" s="17" t="s">
        <v>142</v>
      </c>
      <c r="AF22" s="6"/>
    </row>
    <row r="23" spans="1:32" x14ac:dyDescent="0.25">
      <c r="A23" s="5">
        <v>6</v>
      </c>
      <c r="B23" s="5" t="s">
        <v>84</v>
      </c>
      <c r="C23" s="27" t="s">
        <v>93</v>
      </c>
      <c r="D23" s="28">
        <v>44706</v>
      </c>
      <c r="E23" s="29">
        <v>13293</v>
      </c>
      <c r="F23" s="30" t="s">
        <v>99</v>
      </c>
      <c r="G23" s="33">
        <v>413.66</v>
      </c>
      <c r="H23" s="5" t="s">
        <v>136</v>
      </c>
      <c r="I23" s="27">
        <v>4.5</v>
      </c>
      <c r="J23" s="74" t="s">
        <v>107</v>
      </c>
      <c r="K23" s="4" t="s">
        <v>79</v>
      </c>
      <c r="L23" s="30" t="s">
        <v>74</v>
      </c>
      <c r="M23" s="30" t="s">
        <v>78</v>
      </c>
      <c r="N23" s="5" t="s">
        <v>81</v>
      </c>
      <c r="O23" s="28">
        <v>44719</v>
      </c>
      <c r="P23" s="28">
        <v>44723</v>
      </c>
      <c r="Q23" s="5" t="s">
        <v>117</v>
      </c>
      <c r="R23" s="5" t="s">
        <v>72</v>
      </c>
      <c r="S23" s="6"/>
      <c r="T23" s="6">
        <v>111</v>
      </c>
      <c r="U23" s="6" t="s">
        <v>129</v>
      </c>
      <c r="V23" s="32"/>
      <c r="W23" s="33">
        <v>1861.47</v>
      </c>
      <c r="X23" s="16">
        <f t="shared" si="0"/>
        <v>-1861.47</v>
      </c>
      <c r="Y23" s="32"/>
      <c r="Z23" s="32"/>
      <c r="AA23" s="5" t="s">
        <v>80</v>
      </c>
      <c r="AB23" s="33">
        <v>4389.51</v>
      </c>
      <c r="AC23" s="32">
        <f t="shared" si="1"/>
        <v>6250.9800000000005</v>
      </c>
      <c r="AD23" s="14" t="s">
        <v>133</v>
      </c>
      <c r="AE23" s="17" t="s">
        <v>142</v>
      </c>
      <c r="AF23" s="6"/>
    </row>
    <row r="24" spans="1:32" x14ac:dyDescent="0.25">
      <c r="A24" s="5">
        <v>7</v>
      </c>
      <c r="B24" s="5" t="s">
        <v>84</v>
      </c>
      <c r="C24" s="27" t="s">
        <v>94</v>
      </c>
      <c r="D24" s="28">
        <v>44706</v>
      </c>
      <c r="E24" s="29">
        <v>13293</v>
      </c>
      <c r="F24" s="30" t="s">
        <v>99</v>
      </c>
      <c r="G24" s="33">
        <v>413.66</v>
      </c>
      <c r="H24" s="5" t="s">
        <v>136</v>
      </c>
      <c r="I24" s="27">
        <v>4.5</v>
      </c>
      <c r="J24" s="74" t="s">
        <v>108</v>
      </c>
      <c r="K24" s="4">
        <v>701658</v>
      </c>
      <c r="L24" s="30" t="s">
        <v>74</v>
      </c>
      <c r="M24" s="30" t="s">
        <v>78</v>
      </c>
      <c r="N24" s="5" t="s">
        <v>81</v>
      </c>
      <c r="O24" s="28">
        <v>44719</v>
      </c>
      <c r="P24" s="28">
        <v>44723</v>
      </c>
      <c r="Q24" s="5" t="s">
        <v>117</v>
      </c>
      <c r="R24" s="5" t="s">
        <v>72</v>
      </c>
      <c r="S24" s="6"/>
      <c r="T24" s="6">
        <v>111</v>
      </c>
      <c r="U24" s="6" t="s">
        <v>124</v>
      </c>
      <c r="V24" s="32"/>
      <c r="W24" s="33">
        <v>1861.47</v>
      </c>
      <c r="X24" s="16">
        <f t="shared" si="0"/>
        <v>-1861.47</v>
      </c>
      <c r="Y24" s="32"/>
      <c r="Z24" s="32"/>
      <c r="AA24" s="5" t="s">
        <v>80</v>
      </c>
      <c r="AB24" s="33">
        <v>4389.51</v>
      </c>
      <c r="AC24" s="32">
        <f t="shared" si="1"/>
        <v>6250.9800000000005</v>
      </c>
      <c r="AD24" s="14" t="s">
        <v>132</v>
      </c>
      <c r="AE24" s="17" t="s">
        <v>142</v>
      </c>
      <c r="AF24" s="6"/>
    </row>
    <row r="25" spans="1:32" x14ac:dyDescent="0.25">
      <c r="A25" s="5">
        <v>8</v>
      </c>
      <c r="B25" s="5" t="s">
        <v>84</v>
      </c>
      <c r="C25" s="27" t="s">
        <v>95</v>
      </c>
      <c r="D25" s="28">
        <v>44706</v>
      </c>
      <c r="E25" s="29">
        <v>13293</v>
      </c>
      <c r="F25" s="30" t="s">
        <v>99</v>
      </c>
      <c r="G25" s="33">
        <v>413.66</v>
      </c>
      <c r="H25" s="5" t="s">
        <v>136</v>
      </c>
      <c r="I25" s="27">
        <v>4.5</v>
      </c>
      <c r="J25" s="74" t="s">
        <v>109</v>
      </c>
      <c r="K25" s="4">
        <v>712975</v>
      </c>
      <c r="L25" s="30" t="s">
        <v>77</v>
      </c>
      <c r="M25" s="30" t="s">
        <v>114</v>
      </c>
      <c r="N25" s="5" t="s">
        <v>71</v>
      </c>
      <c r="O25" s="28">
        <v>44719</v>
      </c>
      <c r="P25" s="28">
        <v>44723</v>
      </c>
      <c r="Q25" s="5" t="s">
        <v>117</v>
      </c>
      <c r="R25" s="5" t="s">
        <v>72</v>
      </c>
      <c r="S25" s="6"/>
      <c r="T25" s="6">
        <v>111</v>
      </c>
      <c r="U25" s="6" t="s">
        <v>121</v>
      </c>
      <c r="V25" s="32"/>
      <c r="W25" s="33">
        <v>1861.47</v>
      </c>
      <c r="X25" s="16">
        <f t="shared" si="0"/>
        <v>-1861.47</v>
      </c>
      <c r="Y25" s="32"/>
      <c r="Z25" s="32"/>
      <c r="AA25" s="5" t="s">
        <v>80</v>
      </c>
      <c r="AB25" s="33">
        <v>4389.51</v>
      </c>
      <c r="AC25" s="32">
        <f t="shared" si="1"/>
        <v>6250.9800000000005</v>
      </c>
      <c r="AD25" s="14" t="s">
        <v>132</v>
      </c>
      <c r="AE25" s="17" t="s">
        <v>142</v>
      </c>
      <c r="AF25" s="6"/>
    </row>
    <row r="26" spans="1:32" ht="25.5" x14ac:dyDescent="0.25">
      <c r="A26" s="5">
        <v>9</v>
      </c>
      <c r="B26" s="27" t="s">
        <v>85</v>
      </c>
      <c r="C26" s="27" t="s">
        <v>96</v>
      </c>
      <c r="D26" s="31">
        <v>44748</v>
      </c>
      <c r="E26" s="34">
        <v>13321</v>
      </c>
      <c r="F26" s="30" t="s">
        <v>100</v>
      </c>
      <c r="G26" s="33">
        <v>689.43</v>
      </c>
      <c r="H26" s="5" t="s">
        <v>70</v>
      </c>
      <c r="I26" s="27">
        <v>3.5</v>
      </c>
      <c r="J26" s="74" t="s">
        <v>103</v>
      </c>
      <c r="K26" s="4">
        <v>712918</v>
      </c>
      <c r="L26" s="30" t="s">
        <v>77</v>
      </c>
      <c r="M26" s="30" t="s">
        <v>112</v>
      </c>
      <c r="N26" s="5" t="s">
        <v>71</v>
      </c>
      <c r="O26" s="31">
        <v>44783</v>
      </c>
      <c r="P26" s="31">
        <v>44786</v>
      </c>
      <c r="Q26" s="5" t="s">
        <v>116</v>
      </c>
      <c r="R26" s="5" t="s">
        <v>72</v>
      </c>
      <c r="S26" s="6"/>
      <c r="T26" s="6">
        <v>111</v>
      </c>
      <c r="U26" s="6" t="s">
        <v>128</v>
      </c>
      <c r="V26" s="32"/>
      <c r="W26" s="82">
        <v>2413.0100000000002</v>
      </c>
      <c r="X26" s="16">
        <f t="shared" si="0"/>
        <v>-2413.0100000000002</v>
      </c>
      <c r="Y26" s="32"/>
      <c r="Z26" s="32"/>
      <c r="AA26" s="5" t="s">
        <v>80</v>
      </c>
      <c r="AB26" s="33">
        <v>1506.85</v>
      </c>
      <c r="AC26" s="32">
        <f t="shared" si="1"/>
        <v>3919.86</v>
      </c>
      <c r="AD26" s="14" t="s">
        <v>134</v>
      </c>
      <c r="AE26" s="17" t="s">
        <v>142</v>
      </c>
      <c r="AF26" s="6"/>
    </row>
    <row r="27" spans="1:32" ht="26.25" thickBot="1" x14ac:dyDescent="0.3">
      <c r="A27" s="45">
        <v>10</v>
      </c>
      <c r="B27" s="46" t="s">
        <v>86</v>
      </c>
      <c r="C27" s="46" t="s">
        <v>97</v>
      </c>
      <c r="D27" s="47">
        <v>44853</v>
      </c>
      <c r="E27" s="48">
        <v>13394</v>
      </c>
      <c r="F27" s="50" t="s">
        <v>101</v>
      </c>
      <c r="G27" s="69">
        <v>689.44</v>
      </c>
      <c r="H27" s="45" t="s">
        <v>70</v>
      </c>
      <c r="I27" s="46">
        <v>3.5</v>
      </c>
      <c r="J27" s="75" t="s">
        <v>110</v>
      </c>
      <c r="K27" s="49">
        <v>712918</v>
      </c>
      <c r="L27" s="50" t="s">
        <v>77</v>
      </c>
      <c r="M27" s="50" t="s">
        <v>115</v>
      </c>
      <c r="N27" s="45" t="s">
        <v>71</v>
      </c>
      <c r="O27" s="47">
        <v>44873</v>
      </c>
      <c r="P27" s="47">
        <v>44876</v>
      </c>
      <c r="Q27" s="45" t="s">
        <v>118</v>
      </c>
      <c r="R27" s="45" t="s">
        <v>72</v>
      </c>
      <c r="S27" s="51"/>
      <c r="T27" s="51">
        <v>111</v>
      </c>
      <c r="U27" s="51" t="s">
        <v>126</v>
      </c>
      <c r="V27" s="52"/>
      <c r="W27" s="83">
        <v>2413.0100000000002</v>
      </c>
      <c r="X27" s="16">
        <f t="shared" si="0"/>
        <v>-2413.0100000000002</v>
      </c>
      <c r="Y27" s="52"/>
      <c r="Z27" s="52"/>
      <c r="AA27" s="45" t="s">
        <v>80</v>
      </c>
      <c r="AB27" s="69">
        <v>2067.3000000000002</v>
      </c>
      <c r="AC27" s="52">
        <f t="shared" si="1"/>
        <v>4480.3100000000004</v>
      </c>
      <c r="AD27" s="53" t="s">
        <v>135</v>
      </c>
      <c r="AE27" s="17" t="s">
        <v>142</v>
      </c>
      <c r="AF27" s="51"/>
    </row>
    <row r="28" spans="1:32" ht="13.5" thickBot="1" x14ac:dyDescent="0.3">
      <c r="A28" s="54" t="s">
        <v>141</v>
      </c>
      <c r="B28" s="55"/>
      <c r="C28" s="55"/>
      <c r="D28" s="55"/>
      <c r="E28" s="55"/>
      <c r="F28" s="56"/>
      <c r="G28" s="60">
        <f>SUM(G18:G27)</f>
        <v>5239.6899999999987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8"/>
      <c r="T28" s="58"/>
      <c r="U28" s="59"/>
      <c r="V28" s="60">
        <f>SUM(V18:V27)</f>
        <v>0</v>
      </c>
      <c r="W28" s="60">
        <f>SUM(W18:W27)</f>
        <v>22199.72</v>
      </c>
      <c r="X28" s="60">
        <f>SUM(X17:X27)</f>
        <v>-22199.72</v>
      </c>
      <c r="Y28" s="60">
        <f>SUM(Y17:Y27)</f>
        <v>0</v>
      </c>
      <c r="Z28" s="60">
        <f>SUM(Z17:Z27)</f>
        <v>0</v>
      </c>
      <c r="AA28" s="61"/>
      <c r="AB28" s="60">
        <f>SUM(AB18:AB27)</f>
        <v>38548.37000000001</v>
      </c>
      <c r="AC28" s="60">
        <f>SUM(AC18:AC27)</f>
        <v>60748.090000000011</v>
      </c>
      <c r="AD28" s="62"/>
      <c r="AE28" s="62"/>
      <c r="AF28" s="63"/>
    </row>
    <row r="30" spans="1:32" s="19" customFormat="1" x14ac:dyDescent="0.25">
      <c r="A30" s="19" t="s">
        <v>82</v>
      </c>
      <c r="G30" s="71"/>
      <c r="R30" s="78"/>
      <c r="V30" s="71"/>
      <c r="W30" s="71"/>
      <c r="X30" s="71"/>
      <c r="Y30" s="71"/>
      <c r="Z30" s="71"/>
      <c r="AB30" s="71"/>
      <c r="AC30" s="71"/>
    </row>
    <row r="31" spans="1:32" s="19" customFormat="1" x14ac:dyDescent="0.25">
      <c r="A31" s="20" t="s">
        <v>83</v>
      </c>
      <c r="B31" s="20"/>
      <c r="C31" s="20"/>
      <c r="D31" s="20"/>
      <c r="E31" s="20"/>
      <c r="F31" s="20"/>
      <c r="G31" s="72"/>
      <c r="H31" s="20"/>
      <c r="I31" s="20"/>
      <c r="J31" s="20"/>
      <c r="R31" s="78"/>
      <c r="V31" s="71"/>
      <c r="W31" s="71"/>
      <c r="X31" s="71"/>
      <c r="Y31" s="71"/>
      <c r="Z31" s="71"/>
      <c r="AB31" s="71"/>
      <c r="AC31" s="71"/>
    </row>
  </sheetData>
  <mergeCells count="32">
    <mergeCell ref="A28:F28"/>
    <mergeCell ref="H15:H16"/>
    <mergeCell ref="F15:F16"/>
    <mergeCell ref="B15:B16"/>
    <mergeCell ref="L15:L16"/>
    <mergeCell ref="K15:K16"/>
    <mergeCell ref="P15:P16"/>
    <mergeCell ref="Q15:Q16"/>
    <mergeCell ref="R15:R16"/>
    <mergeCell ref="C15:C16"/>
    <mergeCell ref="D15:D16"/>
    <mergeCell ref="E15:E16"/>
    <mergeCell ref="I15:I16"/>
    <mergeCell ref="G15:G16"/>
    <mergeCell ref="A14:A17"/>
    <mergeCell ref="J14:N14"/>
    <mergeCell ref="O14:R14"/>
    <mergeCell ref="M15:M16"/>
    <mergeCell ref="N15:N16"/>
    <mergeCell ref="O15:O16"/>
    <mergeCell ref="AA15:AA16"/>
    <mergeCell ref="AB15:AB16"/>
    <mergeCell ref="AC15:AC16"/>
    <mergeCell ref="V15:Z15"/>
    <mergeCell ref="U15:U16"/>
    <mergeCell ref="S15:S16"/>
    <mergeCell ref="T15:T16"/>
    <mergeCell ref="J15:J16"/>
    <mergeCell ref="AD14:AE15"/>
    <mergeCell ref="AF14:AF16"/>
    <mergeCell ref="B14:I14"/>
    <mergeCell ref="S14:AC14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RBPREV DIÁRIAS DEZ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dcterms:created xsi:type="dcterms:W3CDTF">2013-10-11T22:14:02Z</dcterms:created>
  <dcterms:modified xsi:type="dcterms:W3CDTF">2023-03-16T19:51:21Z</dcterms:modified>
</cp:coreProperties>
</file>