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runo.melo\Desktop\Prestações de Contas - Andreato\PCM NOV 2025\"/>
    </mc:Choice>
  </mc:AlternateContent>
  <bookViews>
    <workbookView xWindow="0" yWindow="0" windowWidth="28800" windowHeight="11475" tabRatio="779"/>
  </bookViews>
  <sheets>
    <sheet name="FMAS DIÁRIAS SERVIDOR 11 2025" sheetId="1" r:id="rId1"/>
  </sheets>
  <calcPr calcId="162913"/>
</workbook>
</file>

<file path=xl/calcChain.xml><?xml version="1.0" encoding="utf-8"?>
<calcChain xmlns="http://schemas.openxmlformats.org/spreadsheetml/2006/main">
  <c r="AD39" i="1" l="1"/>
  <c r="Y39" i="1"/>
  <c r="AD40" i="1" l="1"/>
  <c r="AC40" i="1"/>
  <c r="AB40" i="1"/>
  <c r="AA40" i="1"/>
  <c r="Z40" i="1"/>
  <c r="Y40" i="1"/>
  <c r="X40" i="1"/>
  <c r="W40" i="1"/>
  <c r="AD38" i="1"/>
  <c r="Y38" i="1"/>
  <c r="AD37" i="1"/>
  <c r="Y37" i="1"/>
  <c r="AD36" i="1"/>
  <c r="Y36" i="1"/>
  <c r="AD35" i="1" l="1"/>
  <c r="Y35" i="1"/>
  <c r="AD34" i="1"/>
  <c r="Y34" i="1"/>
  <c r="AD33" i="1" l="1"/>
  <c r="Y33" i="1"/>
  <c r="AD32" i="1"/>
  <c r="Y32" i="1"/>
  <c r="AD31" i="1"/>
  <c r="Y31" i="1"/>
  <c r="AD30" i="1"/>
  <c r="Y30" i="1"/>
  <c r="AD29" i="1"/>
  <c r="Y29" i="1"/>
  <c r="AD28" i="1" l="1"/>
  <c r="Y28" i="1"/>
  <c r="AD27" i="1"/>
  <c r="Y27" i="1"/>
  <c r="AD26" i="1"/>
  <c r="Y26" i="1"/>
  <c r="AD25" i="1"/>
  <c r="Y25" i="1"/>
  <c r="AD24" i="1"/>
  <c r="Y24" i="1"/>
  <c r="AD23" i="1"/>
  <c r="Y23" i="1"/>
  <c r="AD22" i="1"/>
  <c r="Y22" i="1"/>
  <c r="AD21" i="1"/>
  <c r="Y21" i="1"/>
  <c r="AD20" i="1"/>
  <c r="Y20" i="1"/>
  <c r="Y19" i="1"/>
  <c r="Y18" i="1"/>
  <c r="Y17" i="1"/>
  <c r="AD19" i="1" l="1"/>
  <c r="AD18" i="1"/>
  <c r="AD17" i="1"/>
</calcChain>
</file>

<file path=xl/sharedStrings.xml><?xml version="1.0" encoding="utf-8"?>
<sst xmlns="http://schemas.openxmlformats.org/spreadsheetml/2006/main" count="439" uniqueCount="203">
  <si>
    <t>Da Concessão</t>
  </si>
  <si>
    <t>Do Deslocamento</t>
  </si>
  <si>
    <t>Da Despesa</t>
  </si>
  <si>
    <t>Da Prestação de Contas</t>
  </si>
  <si>
    <t>Nº da Portaria</t>
  </si>
  <si>
    <t>Data</t>
  </si>
  <si>
    <t>D.O.E</t>
  </si>
  <si>
    <t>Nº de diárias</t>
  </si>
  <si>
    <t>Matrícula</t>
  </si>
  <si>
    <t>Lotação</t>
  </si>
  <si>
    <t>Meio de transporte</t>
  </si>
  <si>
    <t>Motivo</t>
  </si>
  <si>
    <t>Resultado líquido</t>
  </si>
  <si>
    <t>Seq</t>
  </si>
  <si>
    <t>Nº do Processo</t>
  </si>
  <si>
    <t>Itinerário</t>
  </si>
  <si>
    <t>Nº da Nota de Empenho</t>
  </si>
  <si>
    <t>Com diárias</t>
  </si>
  <si>
    <t>Valor do Adiantamento</t>
  </si>
  <si>
    <t>Valor Realizado</t>
  </si>
  <si>
    <t xml:space="preserve">Total </t>
  </si>
  <si>
    <t>Vínculo</t>
  </si>
  <si>
    <t xml:space="preserve">Valor Devolvido </t>
  </si>
  <si>
    <t>Valor Recebido em complementação</t>
  </si>
  <si>
    <t>PODER EXECUTIVO MUNICIPAL</t>
  </si>
  <si>
    <t>Fonte de Recursos</t>
  </si>
  <si>
    <t>Valor unitário da diária</t>
  </si>
  <si>
    <t xml:space="preserve">DEMONSTRATIVO DA CONCESSÃO DE ADIANTAMENTOS - DIÁRIAS E PASSAGENS </t>
  </si>
  <si>
    <t>Classe</t>
  </si>
  <si>
    <t>Classificação da Despesa</t>
  </si>
  <si>
    <t>RESOLUÇÃO Nº 87, DE 28 DE NOVEMBRO DE 2013 - TRIBUNAL DE CONTAS DO ESTADO DO ACRE</t>
  </si>
  <si>
    <t>Nº do contrato de fornecimento da passagem</t>
  </si>
  <si>
    <t>Responsável/Beneficiário</t>
  </si>
  <si>
    <t>Cargo/Função</t>
  </si>
  <si>
    <t>Data do término</t>
  </si>
  <si>
    <t>Data do início</t>
  </si>
  <si>
    <t>Nº da Nota de Pagamento</t>
  </si>
  <si>
    <t>Despesa com passagem</t>
  </si>
  <si>
    <t>Data da baixa contábil</t>
  </si>
  <si>
    <t>Situação (Regular/Baixado/Aberto/Pendente)</t>
  </si>
  <si>
    <t>Manual de Referência - 10ª Edição - Anexos IV, VI, VII e IX</t>
  </si>
  <si>
    <t>TOTAL</t>
  </si>
  <si>
    <t>Situação quanto a aprovação (A/NA)</t>
  </si>
  <si>
    <t>Ações de regularização/ responsabilização</t>
  </si>
  <si>
    <t>Nome do responsável pela elaboração: Ailton José Blazute Braga</t>
  </si>
  <si>
    <t>PRESTAÇÃO DE CONTAS MENSAL - EXERCÍCIO 2025</t>
  </si>
  <si>
    <t>Nome do titular do Órgão/Entidade/Fundo (no exercício do cargo): João Marcos de Souza da Luz  - Secretario Munícipal de Assistencia Social e Direitos Humanos</t>
  </si>
  <si>
    <t>0473/2025</t>
  </si>
  <si>
    <t>82/2025</t>
  </si>
  <si>
    <t>Antonia Vanda Matos de Souza</t>
  </si>
  <si>
    <t>Sim</t>
  </si>
  <si>
    <t>Vice Presidente CMAS</t>
  </si>
  <si>
    <t>Participação na 66ª Reunião do Fonaceas, em Brasília (DF) nos dias 28 a 30/04/2025</t>
  </si>
  <si>
    <t>8 DIARIAS-CIVIL</t>
  </si>
  <si>
    <t>4 e 1/2</t>
  </si>
  <si>
    <t>Rio Branco (AC)Brasília (DF)Rio Branco (AC)</t>
  </si>
  <si>
    <t>Aéreo</t>
  </si>
  <si>
    <t>3.3.90.14</t>
  </si>
  <si>
    <t>206050433/2025</t>
  </si>
  <si>
    <t>206050350/2025</t>
  </si>
  <si>
    <t>Jocirlene Barbosa de Souza Santos</t>
  </si>
  <si>
    <t>Secretária Executiva dos Conselhos</t>
  </si>
  <si>
    <t>83/2025</t>
  </si>
  <si>
    <t>0474/2025</t>
  </si>
  <si>
    <t>CMAS</t>
  </si>
  <si>
    <t>206050434/2025</t>
  </si>
  <si>
    <t>206050351/2025</t>
  </si>
  <si>
    <t>Não</t>
  </si>
  <si>
    <t>Aprovada</t>
  </si>
  <si>
    <t>0729/2025</t>
  </si>
  <si>
    <t>João Marcos de Souza Luz</t>
  </si>
  <si>
    <t>Secretario</t>
  </si>
  <si>
    <t>SASDH</t>
  </si>
  <si>
    <t>3 e 1/2</t>
  </si>
  <si>
    <t>Participação no 5° Encontro Nacional do Congemas, em Aracaju (SE), nos dias 07 e 08/07/2025</t>
  </si>
  <si>
    <t>206050678/2025</t>
  </si>
  <si>
    <t>206050633/2025</t>
  </si>
  <si>
    <t>146/2025</t>
  </si>
  <si>
    <t>147/2025</t>
  </si>
  <si>
    <t>Caleb Lima Liberato</t>
  </si>
  <si>
    <t>Assessor de Comunicação</t>
  </si>
  <si>
    <t>0730/2025</t>
  </si>
  <si>
    <t>0726/2025</t>
  </si>
  <si>
    <t>144/2025</t>
  </si>
  <si>
    <t>145/2025</t>
  </si>
  <si>
    <t>Emerson Oliveira Souza</t>
  </si>
  <si>
    <t>206050634/2025</t>
  </si>
  <si>
    <t>206050679/2025</t>
  </si>
  <si>
    <t>206050631/2025</t>
  </si>
  <si>
    <t>206050676/2025</t>
  </si>
  <si>
    <t>0728/2025</t>
  </si>
  <si>
    <t>Assessor Especial</t>
  </si>
  <si>
    <t>206050677/2025</t>
  </si>
  <si>
    <t>206050632/2025</t>
  </si>
  <si>
    <t>0764/2025</t>
  </si>
  <si>
    <t>186/2025</t>
  </si>
  <si>
    <t xml:space="preserve">Participação na 67ª Reunião do Fórum Nacional dos Conselhos Estaduais de Assistência Social, em Aracaju (SE), nos dias 15 a 18/07/2025 </t>
  </si>
  <si>
    <t>5 e 1/2</t>
  </si>
  <si>
    <t>Rio Branco (AC)Aracaju (SE)Rio Branco (AC)</t>
  </si>
  <si>
    <t>206050780/2025</t>
  </si>
  <si>
    <t>206050715/2025</t>
  </si>
  <si>
    <t>16/07/2025</t>
  </si>
  <si>
    <t>19/05/2025</t>
  </si>
  <si>
    <t>0765/2025</t>
  </si>
  <si>
    <t>185/2025</t>
  </si>
  <si>
    <t>187/2025</t>
  </si>
  <si>
    <t>Brenda Lima de Azevedo</t>
  </si>
  <si>
    <t>Conselheira</t>
  </si>
  <si>
    <t>206050778/2025</t>
  </si>
  <si>
    <t>206050717/2025</t>
  </si>
  <si>
    <t>206050779/2025</t>
  </si>
  <si>
    <t>206050716/2025</t>
  </si>
  <si>
    <t>0904/2025</t>
  </si>
  <si>
    <t>199/2025</t>
  </si>
  <si>
    <t>Eliana de Souza Martins Lima</t>
  </si>
  <si>
    <t>Coordenadora</t>
  </si>
  <si>
    <t xml:space="preserve">Deslocamento até a cidade de Vilhena (RO), para acompanhar o menor M.L.G.  E entregar aos responsáveis nos dias 24 a 26/07/2025, em cumprimento de Decisão Judicial </t>
  </si>
  <si>
    <t>2</t>
  </si>
  <si>
    <t>Rio Branco (AC)Vilhena (RO) Rio Branco (AC)</t>
  </si>
  <si>
    <t>Terrestre</t>
  </si>
  <si>
    <t>206050856/2025</t>
  </si>
  <si>
    <t>206050789/2025</t>
  </si>
  <si>
    <t>28/07/2025</t>
  </si>
  <si>
    <t>0914/2025</t>
  </si>
  <si>
    <t>0913/2025</t>
  </si>
  <si>
    <t>204/2025</t>
  </si>
  <si>
    <t>205/2025</t>
  </si>
  <si>
    <t>Participação no 5° Encontro Nacional do Congemas, em Aracaju (SE), nos dias 13 e 14/08/2025</t>
  </si>
  <si>
    <t>Rio Branco (AC)Florianópolis (SC)Rio Branco (AC)</t>
  </si>
  <si>
    <t>206050861/2025</t>
  </si>
  <si>
    <t>206050794/2025</t>
  </si>
  <si>
    <t>206050857/2025</t>
  </si>
  <si>
    <t>206050790/2025</t>
  </si>
  <si>
    <t>1/2</t>
  </si>
  <si>
    <t>Lucas Alves de Lima</t>
  </si>
  <si>
    <t>1039/2025</t>
  </si>
  <si>
    <t>Antonio de Souza Brandão</t>
  </si>
  <si>
    <t>258/2025</t>
  </si>
  <si>
    <t>257/2025</t>
  </si>
  <si>
    <t>08/09/'2025</t>
  </si>
  <si>
    <t>Motorista</t>
  </si>
  <si>
    <t>Psicólogo</t>
  </si>
  <si>
    <t>Deslocamento até a cidade de Plácido de Castro (AC), no dia 29/08/2025, para acomplanhar em menor , em cumpimento de Decisão Judicial</t>
  </si>
  <si>
    <t>Rio Branco (AC)Plácido de Castro (AC)Rio Branco (AC)</t>
  </si>
  <si>
    <t>206051024/2025</t>
  </si>
  <si>
    <t>206050938/2025</t>
  </si>
  <si>
    <t>13/08/2025</t>
  </si>
  <si>
    <t>260/2025</t>
  </si>
  <si>
    <t>262/2025</t>
  </si>
  <si>
    <t>261/2025</t>
  </si>
  <si>
    <t>Participação no 25° Encontro Nacional do Congemas, em Macapá (AP), nos dias 11 e 12/09/2025</t>
  </si>
  <si>
    <t>Rio Branco (AC)Amapá(AP)Rio Branco (AC)</t>
  </si>
  <si>
    <t>206051082/2025</t>
  </si>
  <si>
    <t>206050955/2025</t>
  </si>
  <si>
    <t>206051083/2025</t>
  </si>
  <si>
    <t>206050956/2025</t>
  </si>
  <si>
    <t>206050957/2025</t>
  </si>
  <si>
    <t>206051084/2025</t>
  </si>
  <si>
    <t>1161/2025</t>
  </si>
  <si>
    <t>1162/2025</t>
  </si>
  <si>
    <t>Renísio Moura da Silva</t>
  </si>
  <si>
    <t>Deslocamento até o município de Plácido de Castro (AC), no dia 02/10/2025, para acompanhar 2 menores, em cumprimento de Decisão Judicial</t>
  </si>
  <si>
    <t>Deslocamento até a cidade de Plácido de Castro (AC), no dia 29/08/2025, para acomplanhar um menor , em cumprimento de Decisão Judicial</t>
  </si>
  <si>
    <t>Deslocamento até o município de Plácido de Castro (AC), no dia 02/10/2025, como motorista, para acompanhar 2 menores, em cumprimento de Decisão Judicial</t>
  </si>
  <si>
    <t>206051128/2025</t>
  </si>
  <si>
    <t>206051045/2025</t>
  </si>
  <si>
    <t>206051124/2025</t>
  </si>
  <si>
    <t>206051046/2025</t>
  </si>
  <si>
    <t>21/10/2025</t>
  </si>
  <si>
    <t>20/10/2025</t>
  </si>
  <si>
    <t>320/2025</t>
  </si>
  <si>
    <t>321/2025</t>
  </si>
  <si>
    <t>Data da emissão: 10/12/2025</t>
  </si>
  <si>
    <t>1227/2025</t>
  </si>
  <si>
    <t>Participação no 25° Encontro Nacional do Congemas, em Brasília (DF), nos dias 05 a 07/11/2025</t>
  </si>
  <si>
    <t>08/11/20285</t>
  </si>
  <si>
    <t>206051198/2025</t>
  </si>
  <si>
    <t>206051099/2025</t>
  </si>
  <si>
    <t>144/2023</t>
  </si>
  <si>
    <t>30/10/2025</t>
  </si>
  <si>
    <t>25/11/2025</t>
  </si>
  <si>
    <t>351/2025</t>
  </si>
  <si>
    <t>1228/2025</t>
  </si>
  <si>
    <t>350/2025</t>
  </si>
  <si>
    <t>Secretário</t>
  </si>
  <si>
    <t>206051199/2025</t>
  </si>
  <si>
    <t>352/2025</t>
  </si>
  <si>
    <t>1226/2025</t>
  </si>
  <si>
    <t>206051197/2025</t>
  </si>
  <si>
    <t>206051100/2025</t>
  </si>
  <si>
    <t>206051098/2025</t>
  </si>
  <si>
    <t>144/2023,</t>
  </si>
  <si>
    <t>089/2020</t>
  </si>
  <si>
    <t>1224/2025</t>
  </si>
  <si>
    <t>Deslocamento até o município de Cruzeiro do Sulva(AC), nos dias 29 a 30/05/2025, como motorista, para acompanhar 1 menor, em cumprimento de Decisão Judicial</t>
  </si>
  <si>
    <t>1 e 1/2</t>
  </si>
  <si>
    <t>Rio Branco(AC)Cruzeiro do Sul (AC)Rio Branco(AC)</t>
  </si>
  <si>
    <t>206051194/2025</t>
  </si>
  <si>
    <t>20605/1101</t>
  </si>
  <si>
    <t>FUNDO MUNICIPAL DE ASSISTÊNCIA SOCIAL FNAS  - UNIDADE 605</t>
  </si>
  <si>
    <t>JANEIRO A NOVEMBRO DE 2025</t>
  </si>
  <si>
    <t xml:space="preserve">IDENTIFICAÇÃO DO ÓRGÃO/ENTIDADE/FUNDO: </t>
  </si>
  <si>
    <t xml:space="preserve">REALIZADO ATÉ O MÊS/ANO (ACUMULADO):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</si>
</sst>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4">
    <xf numFmtId="0" fontId="0" fillId="0" borderId="0" xfId="0"/>
    <xf numFmtId="0" fontId="2" fillId="0" borderId="15" xfId="0" applyFont="1" applyBorder="1" applyAlignment="1">
      <alignment vertical="center"/>
    </xf>
    <xf numFmtId="0" fontId="2" fillId="0" borderId="15" xfId="0" applyFont="1" applyBorder="1" applyAlignment="1">
      <alignment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3" fontId="2" fillId="0" borderId="18" xfId="1" applyFont="1" applyFill="1" applyBorder="1" applyAlignment="1">
      <alignment horizontal="center" vertical="center"/>
    </xf>
    <xf numFmtId="49" fontId="2" fillId="0" borderId="19" xfId="0" applyNumberFormat="1" applyFont="1" applyBorder="1" applyAlignment="1">
      <alignment horizontal="center" vertical="center" wrapText="1"/>
    </xf>
    <xf numFmtId="49" fontId="2" fillId="0" borderId="23" xfId="0" applyNumberFormat="1" applyFont="1" applyBorder="1" applyAlignment="1">
      <alignment horizontal="center" vertical="center" wrapText="1"/>
    </xf>
    <xf numFmtId="43" fontId="2" fillId="0" borderId="0" xfId="1" applyFont="1" applyFill="1" applyBorder="1" applyAlignment="1">
      <alignment horizontal="center" vertical="center"/>
    </xf>
    <xf numFmtId="43" fontId="2" fillId="0" borderId="0" xfId="1" applyFont="1" applyFill="1" applyBorder="1" applyAlignment="1">
      <alignment vertical="center"/>
    </xf>
    <xf numFmtId="49" fontId="2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3" fillId="0" borderId="12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2" fillId="0" borderId="18" xfId="0" applyFont="1" applyBorder="1" applyAlignment="1">
      <alignment horizontal="center" vertical="center"/>
    </xf>
    <xf numFmtId="0" fontId="2" fillId="0" borderId="20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31" xfId="0" applyNumberFormat="1" applyFont="1" applyBorder="1" applyAlignment="1">
      <alignment horizontal="center" vertical="center" wrapText="1"/>
    </xf>
    <xf numFmtId="49" fontId="2" fillId="0" borderId="33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44" fontId="3" fillId="0" borderId="0" xfId="2" applyFont="1" applyFill="1" applyAlignment="1">
      <alignment vertical="center"/>
    </xf>
    <xf numFmtId="44" fontId="2" fillId="0" borderId="0" xfId="2" applyFont="1" applyFill="1" applyAlignment="1">
      <alignment vertical="center"/>
    </xf>
    <xf numFmtId="44" fontId="3" fillId="0" borderId="0" xfId="2" applyFont="1" applyFill="1" applyAlignment="1">
      <alignment horizontal="left" vertical="center"/>
    </xf>
    <xf numFmtId="44" fontId="3" fillId="0" borderId="0" xfId="2" applyFont="1" applyFill="1" applyAlignment="1">
      <alignment horizontal="center" vertical="center"/>
    </xf>
    <xf numFmtId="44" fontId="3" fillId="0" borderId="0" xfId="2" applyFont="1" applyFill="1" applyBorder="1" applyAlignment="1">
      <alignment vertical="center"/>
    </xf>
    <xf numFmtId="44" fontId="2" fillId="0" borderId="15" xfId="2" applyFont="1" applyFill="1" applyBorder="1" applyAlignment="1">
      <alignment vertical="center" wrapText="1"/>
    </xf>
    <xf numFmtId="44" fontId="3" fillId="0" borderId="5" xfId="2" applyFont="1" applyFill="1" applyBorder="1" applyAlignment="1">
      <alignment vertical="center"/>
    </xf>
    <xf numFmtId="44" fontId="3" fillId="0" borderId="1" xfId="2" applyFont="1" applyFill="1" applyBorder="1" applyAlignment="1">
      <alignment vertical="center"/>
    </xf>
    <xf numFmtId="44" fontId="2" fillId="0" borderId="17" xfId="2" applyFont="1" applyFill="1" applyBorder="1" applyAlignment="1">
      <alignment vertical="center"/>
    </xf>
    <xf numFmtId="44" fontId="2" fillId="0" borderId="0" xfId="2" applyFont="1" applyFill="1" applyBorder="1" applyAlignment="1">
      <alignment horizontal="center" vertical="center"/>
    </xf>
    <xf numFmtId="44" fontId="2" fillId="0" borderId="19" xfId="2" applyFont="1" applyFill="1" applyBorder="1" applyAlignment="1">
      <alignment vertical="center"/>
    </xf>
    <xf numFmtId="44" fontId="2" fillId="0" borderId="0" xfId="2" applyFont="1" applyFill="1" applyBorder="1" applyAlignment="1">
      <alignment vertical="center"/>
    </xf>
    <xf numFmtId="0" fontId="3" fillId="0" borderId="5" xfId="0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3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4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4" fontId="3" fillId="0" borderId="5" xfId="2" applyFont="1" applyFill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4" fontId="3" fillId="0" borderId="1" xfId="2" applyFont="1" applyFill="1" applyBorder="1" applyAlignment="1">
      <alignment horizontal="center" vertical="center"/>
    </xf>
    <xf numFmtId="44" fontId="3" fillId="0" borderId="2" xfId="2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17" fontId="3" fillId="0" borderId="1" xfId="0" applyNumberFormat="1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/>
    </xf>
    <xf numFmtId="49" fontId="3" fillId="0" borderId="4" xfId="0" quotePrefix="1" applyNumberFormat="1" applyFont="1" applyBorder="1" applyAlignment="1">
      <alignment horizontal="center" vertical="center" wrapText="1"/>
    </xf>
    <xf numFmtId="49" fontId="3" fillId="0" borderId="35" xfId="0" applyNumberFormat="1" applyFont="1" applyBorder="1" applyAlignment="1">
      <alignment horizontal="center" vertical="center" wrapText="1"/>
    </xf>
    <xf numFmtId="0" fontId="3" fillId="0" borderId="36" xfId="0" applyFont="1" applyBorder="1" applyAlignment="1">
      <alignment vertical="center"/>
    </xf>
    <xf numFmtId="1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44" fontId="3" fillId="0" borderId="38" xfId="2" applyFont="1" applyFill="1" applyBorder="1" applyAlignment="1">
      <alignment horizontal="center" vertical="center"/>
    </xf>
    <xf numFmtId="17" fontId="3" fillId="0" borderId="38" xfId="0" applyNumberFormat="1" applyFont="1" applyBorder="1" applyAlignment="1">
      <alignment horizontal="center" vertical="center"/>
    </xf>
    <xf numFmtId="44" fontId="3" fillId="0" borderId="38" xfId="2" applyFont="1" applyFill="1" applyBorder="1" applyAlignment="1">
      <alignment vertical="center"/>
    </xf>
    <xf numFmtId="14" fontId="3" fillId="0" borderId="38" xfId="0" applyNumberFormat="1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44" fontId="2" fillId="0" borderId="30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3" fillId="0" borderId="2" xfId="0" applyNumberFormat="1" applyFont="1" applyFill="1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44" fontId="2" fillId="0" borderId="2" xfId="2" applyFont="1" applyFill="1" applyBorder="1" applyAlignment="1">
      <alignment horizontal="center" vertical="center" wrapText="1"/>
    </xf>
    <xf numFmtId="44" fontId="2" fillId="0" borderId="30" xfId="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2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4" fontId="2" fillId="0" borderId="1" xfId="2" applyFont="1" applyFill="1" applyBorder="1" applyAlignment="1">
      <alignment horizontal="center" vertical="center"/>
    </xf>
    <xf numFmtId="49" fontId="2" fillId="0" borderId="24" xfId="0" applyNumberFormat="1" applyFont="1" applyBorder="1" applyAlignment="1">
      <alignment horizontal="center" vertical="center" wrapText="1"/>
    </xf>
    <xf numFmtId="49" fontId="2" fillId="0" borderId="25" xfId="0" applyNumberFormat="1" applyFont="1" applyBorder="1" applyAlignment="1">
      <alignment horizontal="center" vertical="center" wrapText="1"/>
    </xf>
    <xf numFmtId="49" fontId="2" fillId="0" borderId="26" xfId="0" applyNumberFormat="1" applyFont="1" applyBorder="1" applyAlignment="1">
      <alignment horizontal="center" vertical="center" wrapText="1"/>
    </xf>
    <xf numFmtId="49" fontId="2" fillId="0" borderId="22" xfId="0" applyNumberFormat="1" applyFont="1" applyBorder="1" applyAlignment="1">
      <alignment horizontal="center" vertical="center" wrapText="1"/>
    </xf>
    <xf numFmtId="49" fontId="2" fillId="0" borderId="27" xfId="0" applyNumberFormat="1" applyFont="1" applyBorder="1" applyAlignment="1">
      <alignment horizontal="center" vertical="center" wrapText="1"/>
    </xf>
    <xf numFmtId="49" fontId="2" fillId="0" borderId="28" xfId="0" applyNumberFormat="1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6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209550</xdr:colOff>
      <xdr:row>0</xdr:row>
      <xdr:rowOff>9525</xdr:rowOff>
    </xdr:from>
    <xdr:to>
      <xdr:col>1</xdr:col>
      <xdr:colOff>619125</xdr:colOff>
      <xdr:row>2</xdr:row>
      <xdr:rowOff>123825</xdr:rowOff>
    </xdr:to>
    <xdr:pic>
      <xdr:nvPicPr>
        <xdr:cNvPr id="2" name="Imagem 1" descr="pmrb_evandr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38175" y="9525"/>
          <a:ext cx="40957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AL45"/>
  <sheetViews>
    <sheetView tabSelected="1" topLeftCell="A25" workbookViewId="0">
      <selection activeCell="F34" sqref="F34"/>
    </sheetView>
  </sheetViews>
  <sheetFormatPr defaultColWidth="9.140625" defaultRowHeight="12.75" x14ac:dyDescent="0.25"/>
  <cols>
    <col min="1" max="1" width="4.28515625" style="11" customWidth="1"/>
    <col min="2" max="2" width="14.7109375" style="11" customWidth="1"/>
    <col min="3" max="3" width="10.140625" style="11" customWidth="1"/>
    <col min="4" max="4" width="12.28515625" style="11" customWidth="1"/>
    <col min="5" max="5" width="8.42578125" style="11" customWidth="1"/>
    <col min="6" max="6" width="40.28515625" style="11" customWidth="1"/>
    <col min="7" max="7" width="11.5703125" style="11" customWidth="1"/>
    <col min="8" max="8" width="9.28515625" style="11" customWidth="1"/>
    <col min="9" max="9" width="15.85546875" style="11" customWidth="1"/>
    <col min="10" max="10" width="11.28515625" style="11" customWidth="1"/>
    <col min="11" max="11" width="31.85546875" style="11" customWidth="1"/>
    <col min="12" max="12" width="16.140625" style="25" customWidth="1"/>
    <col min="13" max="13" width="15" style="11" bestFit="1" customWidth="1"/>
    <col min="14" max="14" width="10.7109375" style="11" customWidth="1"/>
    <col min="15" max="15" width="11.42578125" style="11" customWidth="1"/>
    <col min="16" max="16" width="11.140625" style="11" customWidth="1"/>
    <col min="17" max="17" width="18.85546875" style="11" customWidth="1"/>
    <col min="18" max="19" width="17" style="11" customWidth="1"/>
    <col min="20" max="20" width="11.7109375" style="11" customWidth="1"/>
    <col min="21" max="22" width="15.7109375" style="11" customWidth="1"/>
    <col min="23" max="23" width="13.42578125" style="25" customWidth="1"/>
    <col min="24" max="24" width="13.28515625" style="25" bestFit="1" customWidth="1"/>
    <col min="25" max="25" width="11.5703125" style="25" customWidth="1"/>
    <col min="26" max="26" width="10.5703125" style="25" customWidth="1"/>
    <col min="27" max="27" width="19.42578125" style="25" customWidth="1"/>
    <col min="28" max="28" width="17" style="11" customWidth="1"/>
    <col min="29" max="29" width="23.7109375" style="25" bestFit="1" customWidth="1"/>
    <col min="30" max="30" width="14.140625" style="25" customWidth="1"/>
    <col min="31" max="31" width="11.42578125" style="11" customWidth="1"/>
    <col min="32" max="33" width="16.42578125" style="11" customWidth="1"/>
    <col min="34" max="34" width="22.140625" style="11" customWidth="1"/>
    <col min="35" max="35" width="26" style="11" customWidth="1"/>
    <col min="36" max="16384" width="9.140625" style="11"/>
  </cols>
  <sheetData>
    <row r="4" spans="1:38" s="12" customFormat="1" x14ac:dyDescent="0.25">
      <c r="A4" s="12" t="s">
        <v>24</v>
      </c>
      <c r="L4" s="26"/>
      <c r="W4" s="26"/>
      <c r="X4" s="26"/>
      <c r="Y4" s="26"/>
      <c r="Z4" s="26"/>
      <c r="AA4" s="26"/>
      <c r="AC4" s="26"/>
      <c r="AD4" s="26"/>
    </row>
    <row r="6" spans="1:38" s="12" customFormat="1" x14ac:dyDescent="0.25">
      <c r="A6" s="12" t="s">
        <v>45</v>
      </c>
      <c r="L6" s="26"/>
      <c r="W6" s="26"/>
      <c r="X6" s="26"/>
      <c r="Y6" s="26"/>
      <c r="Z6" s="26"/>
      <c r="AA6" s="26"/>
      <c r="AC6" s="26"/>
      <c r="AD6" s="26"/>
    </row>
    <row r="7" spans="1:38" x14ac:dyDescent="0.25">
      <c r="A7" s="11" t="s">
        <v>30</v>
      </c>
      <c r="O7" s="13"/>
      <c r="P7" s="13"/>
      <c r="Q7" s="13"/>
      <c r="R7" s="13"/>
      <c r="S7" s="13"/>
      <c r="T7" s="13"/>
      <c r="U7" s="13"/>
      <c r="V7" s="13"/>
      <c r="W7" s="27"/>
      <c r="X7" s="27"/>
      <c r="Y7" s="27"/>
      <c r="Z7" s="27"/>
      <c r="AA7" s="27"/>
      <c r="AB7" s="13"/>
      <c r="AC7" s="27"/>
      <c r="AD7" s="27"/>
      <c r="AE7" s="13"/>
      <c r="AF7" s="13"/>
      <c r="AG7" s="13"/>
      <c r="AH7" s="13"/>
      <c r="AI7" s="13"/>
      <c r="AJ7" s="13"/>
      <c r="AK7" s="13"/>
      <c r="AL7" s="13"/>
    </row>
    <row r="8" spans="1:38" x14ac:dyDescent="0.25">
      <c r="A8" s="11" t="s">
        <v>40</v>
      </c>
      <c r="K8" s="13"/>
      <c r="L8" s="27"/>
      <c r="M8" s="13"/>
      <c r="N8" s="13"/>
      <c r="O8" s="13"/>
      <c r="P8" s="13"/>
      <c r="Q8" s="13"/>
      <c r="R8" s="13"/>
      <c r="S8" s="13"/>
      <c r="T8" s="13"/>
      <c r="U8" s="13"/>
      <c r="V8" s="13"/>
      <c r="W8" s="27"/>
      <c r="X8" s="27"/>
      <c r="Y8" s="27"/>
      <c r="Z8" s="27"/>
      <c r="AA8" s="27"/>
      <c r="AB8" s="13"/>
      <c r="AC8" s="27"/>
      <c r="AD8" s="27"/>
      <c r="AE8" s="13"/>
      <c r="AF8" s="13"/>
      <c r="AG8" s="13"/>
      <c r="AH8" s="13"/>
      <c r="AI8" s="13"/>
      <c r="AJ8" s="13"/>
      <c r="AK8" s="13"/>
      <c r="AL8" s="13"/>
    </row>
    <row r="9" spans="1:38" ht="13.5" thickBot="1" x14ac:dyDescent="0.3">
      <c r="B9" s="14"/>
      <c r="C9" s="14"/>
      <c r="D9" s="14"/>
      <c r="E9" s="14"/>
      <c r="F9" s="14"/>
      <c r="G9" s="14"/>
      <c r="H9" s="14"/>
      <c r="I9" s="14"/>
      <c r="J9" s="14"/>
      <c r="K9" s="14"/>
      <c r="L9" s="28"/>
      <c r="M9" s="14"/>
      <c r="N9" s="14"/>
      <c r="O9" s="14"/>
      <c r="P9" s="14"/>
      <c r="Q9" s="14"/>
      <c r="R9" s="14"/>
      <c r="S9" s="14"/>
      <c r="T9" s="14"/>
      <c r="U9" s="14"/>
      <c r="V9" s="14"/>
      <c r="W9" s="28"/>
      <c r="X9" s="28"/>
      <c r="Y9" s="28"/>
      <c r="Z9" s="28"/>
      <c r="AA9" s="28"/>
      <c r="AB9" s="14"/>
      <c r="AC9" s="28"/>
      <c r="AD9" s="28"/>
      <c r="AE9" s="14"/>
      <c r="AF9" s="14"/>
      <c r="AG9" s="14"/>
      <c r="AH9" s="14"/>
      <c r="AI9" s="14"/>
      <c r="AJ9" s="14"/>
      <c r="AK9" s="14"/>
      <c r="AL9" s="14"/>
    </row>
    <row r="10" spans="1:38" ht="15.75" customHeight="1" thickBot="1" x14ac:dyDescent="0.3">
      <c r="A10" s="11" t="s">
        <v>201</v>
      </c>
      <c r="E10" s="109"/>
      <c r="F10" s="110" t="s">
        <v>199</v>
      </c>
      <c r="G10" s="107"/>
      <c r="H10" s="107"/>
      <c r="I10" s="108"/>
      <c r="L10" s="29"/>
    </row>
    <row r="11" spans="1:38" ht="13.5" thickBot="1" x14ac:dyDescent="0.3">
      <c r="A11" s="11" t="s">
        <v>202</v>
      </c>
      <c r="E11" s="109"/>
      <c r="F11" s="110" t="s">
        <v>200</v>
      </c>
      <c r="G11" s="107"/>
      <c r="H11" s="107"/>
      <c r="I11" s="108"/>
      <c r="L11" s="29"/>
    </row>
    <row r="13" spans="1:38" ht="13.5" customHeight="1" thickBot="1" x14ac:dyDescent="0.3">
      <c r="A13" s="1" t="s">
        <v>27</v>
      </c>
      <c r="B13" s="2"/>
      <c r="C13" s="2"/>
      <c r="D13" s="2"/>
      <c r="E13" s="2"/>
      <c r="F13" s="2"/>
      <c r="G13" s="2"/>
      <c r="H13" s="2"/>
      <c r="I13" s="2"/>
      <c r="J13" s="2"/>
      <c r="K13" s="2"/>
      <c r="L13" s="30"/>
      <c r="M13" s="2"/>
      <c r="N13" s="2"/>
      <c r="O13" s="2"/>
      <c r="P13" s="2"/>
      <c r="Q13" s="2"/>
      <c r="R13" s="2"/>
      <c r="S13" s="2"/>
      <c r="T13" s="2"/>
      <c r="U13" s="2"/>
      <c r="V13" s="2"/>
      <c r="W13" s="30"/>
      <c r="X13" s="30"/>
      <c r="Y13" s="30"/>
      <c r="Z13" s="30"/>
      <c r="AA13" s="30"/>
      <c r="AB13" s="2"/>
      <c r="AC13" s="30"/>
      <c r="AD13" s="30"/>
      <c r="AE13" s="2"/>
      <c r="AF13" s="2"/>
      <c r="AG13" s="2"/>
      <c r="AH13" s="2"/>
      <c r="AI13" s="2"/>
    </row>
    <row r="14" spans="1:38" ht="12.95" customHeight="1" x14ac:dyDescent="0.25">
      <c r="A14" s="76" t="s">
        <v>13</v>
      </c>
      <c r="B14" s="96" t="s">
        <v>0</v>
      </c>
      <c r="C14" s="96"/>
      <c r="D14" s="96"/>
      <c r="E14" s="96"/>
      <c r="F14" s="96"/>
      <c r="G14" s="96"/>
      <c r="H14" s="96"/>
      <c r="I14" s="96"/>
      <c r="J14" s="96"/>
      <c r="K14" s="96"/>
      <c r="L14" s="96"/>
      <c r="M14" s="96"/>
      <c r="N14" s="96"/>
      <c r="O14" s="96" t="s">
        <v>1</v>
      </c>
      <c r="P14" s="96"/>
      <c r="Q14" s="96"/>
      <c r="R14" s="96"/>
      <c r="S14" s="97" t="s">
        <v>2</v>
      </c>
      <c r="T14" s="98"/>
      <c r="U14" s="98"/>
      <c r="V14" s="98"/>
      <c r="W14" s="98"/>
      <c r="X14" s="98"/>
      <c r="Y14" s="98"/>
      <c r="Z14" s="98"/>
      <c r="AA14" s="98"/>
      <c r="AB14" s="98"/>
      <c r="AC14" s="98"/>
      <c r="AD14" s="99"/>
      <c r="AE14" s="101" t="s">
        <v>3</v>
      </c>
      <c r="AF14" s="102"/>
      <c r="AG14" s="102"/>
      <c r="AH14" s="103"/>
      <c r="AI14" s="93" t="s">
        <v>43</v>
      </c>
    </row>
    <row r="15" spans="1:38" ht="12.95" customHeight="1" x14ac:dyDescent="0.25">
      <c r="A15" s="77"/>
      <c r="B15" s="87" t="s">
        <v>14</v>
      </c>
      <c r="C15" s="83" t="s">
        <v>4</v>
      </c>
      <c r="D15" s="85" t="s">
        <v>5</v>
      </c>
      <c r="E15" s="85" t="s">
        <v>6</v>
      </c>
      <c r="F15" s="87" t="s">
        <v>32</v>
      </c>
      <c r="G15" s="87" t="s">
        <v>8</v>
      </c>
      <c r="H15" s="87" t="s">
        <v>21</v>
      </c>
      <c r="I15" s="87" t="s">
        <v>33</v>
      </c>
      <c r="J15" s="87" t="s">
        <v>9</v>
      </c>
      <c r="K15" s="87" t="s">
        <v>11</v>
      </c>
      <c r="L15" s="81" t="s">
        <v>26</v>
      </c>
      <c r="M15" s="79" t="s">
        <v>28</v>
      </c>
      <c r="N15" s="91" t="s">
        <v>7</v>
      </c>
      <c r="O15" s="83" t="s">
        <v>35</v>
      </c>
      <c r="P15" s="83" t="s">
        <v>34</v>
      </c>
      <c r="Q15" s="85" t="s">
        <v>15</v>
      </c>
      <c r="R15" s="89" t="s">
        <v>10</v>
      </c>
      <c r="S15" s="79" t="s">
        <v>29</v>
      </c>
      <c r="T15" s="79" t="s">
        <v>25</v>
      </c>
      <c r="U15" s="79" t="s">
        <v>16</v>
      </c>
      <c r="V15" s="79" t="s">
        <v>36</v>
      </c>
      <c r="W15" s="100" t="s">
        <v>17</v>
      </c>
      <c r="X15" s="100"/>
      <c r="Y15" s="100"/>
      <c r="Z15" s="100"/>
      <c r="AA15" s="100"/>
      <c r="AB15" s="79" t="s">
        <v>31</v>
      </c>
      <c r="AC15" s="81" t="s">
        <v>37</v>
      </c>
      <c r="AD15" s="81" t="s">
        <v>20</v>
      </c>
      <c r="AE15" s="104"/>
      <c r="AF15" s="105"/>
      <c r="AG15" s="105"/>
      <c r="AH15" s="106"/>
      <c r="AI15" s="94"/>
    </row>
    <row r="16" spans="1:38" ht="44.45" customHeight="1" thickBot="1" x14ac:dyDescent="0.3">
      <c r="A16" s="78"/>
      <c r="B16" s="88"/>
      <c r="C16" s="84"/>
      <c r="D16" s="86"/>
      <c r="E16" s="86"/>
      <c r="F16" s="88"/>
      <c r="G16" s="88"/>
      <c r="H16" s="88"/>
      <c r="I16" s="88"/>
      <c r="J16" s="88"/>
      <c r="K16" s="88"/>
      <c r="L16" s="82"/>
      <c r="M16" s="80"/>
      <c r="N16" s="92"/>
      <c r="O16" s="84"/>
      <c r="P16" s="84"/>
      <c r="Q16" s="86"/>
      <c r="R16" s="90"/>
      <c r="S16" s="80"/>
      <c r="T16" s="80"/>
      <c r="U16" s="80"/>
      <c r="V16" s="80"/>
      <c r="W16" s="71" t="s">
        <v>18</v>
      </c>
      <c r="X16" s="71" t="s">
        <v>19</v>
      </c>
      <c r="Y16" s="71" t="s">
        <v>12</v>
      </c>
      <c r="Z16" s="71" t="s">
        <v>22</v>
      </c>
      <c r="AA16" s="71" t="s">
        <v>23</v>
      </c>
      <c r="AB16" s="80"/>
      <c r="AC16" s="82"/>
      <c r="AD16" s="82"/>
      <c r="AE16" s="21" t="s">
        <v>5</v>
      </c>
      <c r="AF16" s="21" t="s">
        <v>42</v>
      </c>
      <c r="AG16" s="22" t="s">
        <v>38</v>
      </c>
      <c r="AH16" s="22" t="s">
        <v>39</v>
      </c>
      <c r="AI16" s="95"/>
    </row>
    <row r="17" spans="1:35" ht="38.25" x14ac:dyDescent="0.25">
      <c r="A17" s="37">
        <v>1</v>
      </c>
      <c r="B17" s="37" t="s">
        <v>47</v>
      </c>
      <c r="C17" s="37" t="s">
        <v>48</v>
      </c>
      <c r="D17" s="38">
        <v>45776</v>
      </c>
      <c r="E17" s="39">
        <v>14013</v>
      </c>
      <c r="F17" s="37" t="s">
        <v>49</v>
      </c>
      <c r="G17" s="37">
        <v>206050002</v>
      </c>
      <c r="H17" s="37" t="s">
        <v>67</v>
      </c>
      <c r="I17" s="48" t="s">
        <v>51</v>
      </c>
      <c r="J17" s="48" t="s">
        <v>64</v>
      </c>
      <c r="K17" s="46" t="s">
        <v>52</v>
      </c>
      <c r="L17" s="51">
        <v>800</v>
      </c>
      <c r="M17" s="37" t="s">
        <v>53</v>
      </c>
      <c r="N17" s="52" t="s">
        <v>54</v>
      </c>
      <c r="O17" s="38">
        <v>45774</v>
      </c>
      <c r="P17" s="38">
        <v>45778</v>
      </c>
      <c r="Q17" s="48" t="s">
        <v>55</v>
      </c>
      <c r="R17" s="37" t="s">
        <v>56</v>
      </c>
      <c r="S17" s="37" t="s">
        <v>57</v>
      </c>
      <c r="T17" s="37">
        <v>1660</v>
      </c>
      <c r="U17" s="37" t="s">
        <v>58</v>
      </c>
      <c r="V17" s="37" t="s">
        <v>59</v>
      </c>
      <c r="W17" s="51">
        <v>3600</v>
      </c>
      <c r="X17" s="51">
        <v>3600</v>
      </c>
      <c r="Y17" s="51">
        <f>W17-X17</f>
        <v>0</v>
      </c>
      <c r="Z17" s="51">
        <v>0</v>
      </c>
      <c r="AA17" s="51">
        <v>0</v>
      </c>
      <c r="AB17" s="56" t="s">
        <v>178</v>
      </c>
      <c r="AC17" s="31">
        <v>6003.21</v>
      </c>
      <c r="AD17" s="31">
        <f>X17+AC17</f>
        <v>9603.2099999999991</v>
      </c>
      <c r="AE17" s="38"/>
      <c r="AF17" s="37" t="s">
        <v>68</v>
      </c>
      <c r="AG17" s="3" t="s">
        <v>102</v>
      </c>
      <c r="AH17" s="3"/>
      <c r="AI17" s="15"/>
    </row>
    <row r="18" spans="1:35" ht="38.25" x14ac:dyDescent="0.25">
      <c r="A18" s="40">
        <v>2</v>
      </c>
      <c r="B18" s="40" t="s">
        <v>63</v>
      </c>
      <c r="C18" s="40" t="s">
        <v>62</v>
      </c>
      <c r="D18" s="41">
        <v>45776</v>
      </c>
      <c r="E18" s="42">
        <v>14013</v>
      </c>
      <c r="F18" s="40" t="s">
        <v>60</v>
      </c>
      <c r="G18" s="40">
        <v>206050003</v>
      </c>
      <c r="H18" s="40" t="s">
        <v>50</v>
      </c>
      <c r="I18" s="49" t="s">
        <v>61</v>
      </c>
      <c r="J18" s="49" t="s">
        <v>64</v>
      </c>
      <c r="K18" s="46" t="s">
        <v>52</v>
      </c>
      <c r="L18" s="51">
        <v>800</v>
      </c>
      <c r="M18" s="37" t="s">
        <v>53</v>
      </c>
      <c r="N18" s="52" t="s">
        <v>54</v>
      </c>
      <c r="O18" s="38">
        <v>45774</v>
      </c>
      <c r="P18" s="38">
        <v>45778</v>
      </c>
      <c r="Q18" s="48" t="s">
        <v>55</v>
      </c>
      <c r="R18" s="37" t="s">
        <v>56</v>
      </c>
      <c r="S18" s="37" t="s">
        <v>57</v>
      </c>
      <c r="T18" s="37">
        <v>1660</v>
      </c>
      <c r="U18" s="40" t="s">
        <v>65</v>
      </c>
      <c r="V18" s="40" t="s">
        <v>66</v>
      </c>
      <c r="W18" s="53">
        <v>3600</v>
      </c>
      <c r="X18" s="53">
        <v>3600</v>
      </c>
      <c r="Y18" s="53">
        <f>W18-X18</f>
        <v>0</v>
      </c>
      <c r="Z18" s="53">
        <v>0</v>
      </c>
      <c r="AA18" s="53">
        <v>0</v>
      </c>
      <c r="AB18" s="57" t="s">
        <v>178</v>
      </c>
      <c r="AC18" s="32">
        <v>6003.21</v>
      </c>
      <c r="AD18" s="32">
        <f t="shared" ref="AD18:AD19" si="0">X18+AC18</f>
        <v>9603.2099999999991</v>
      </c>
      <c r="AE18" s="41"/>
      <c r="AF18" s="37" t="s">
        <v>68</v>
      </c>
      <c r="AG18" s="4" t="s">
        <v>102</v>
      </c>
      <c r="AH18" s="3"/>
      <c r="AI18" s="16"/>
    </row>
    <row r="19" spans="1:35" ht="38.25" x14ac:dyDescent="0.25">
      <c r="A19" s="43">
        <v>3</v>
      </c>
      <c r="B19" s="43" t="s">
        <v>69</v>
      </c>
      <c r="C19" s="43" t="s">
        <v>84</v>
      </c>
      <c r="D19" s="44">
        <v>45842</v>
      </c>
      <c r="E19" s="45">
        <v>14059</v>
      </c>
      <c r="F19" s="43" t="s">
        <v>70</v>
      </c>
      <c r="G19" s="43">
        <v>206050006</v>
      </c>
      <c r="H19" s="43" t="s">
        <v>50</v>
      </c>
      <c r="I19" s="50" t="s">
        <v>71</v>
      </c>
      <c r="J19" s="50" t="s">
        <v>72</v>
      </c>
      <c r="K19" s="47" t="s">
        <v>74</v>
      </c>
      <c r="L19" s="51">
        <v>800</v>
      </c>
      <c r="M19" s="43" t="s">
        <v>53</v>
      </c>
      <c r="N19" s="55" t="s">
        <v>73</v>
      </c>
      <c r="O19" s="44">
        <v>45844</v>
      </c>
      <c r="P19" s="44">
        <v>45847</v>
      </c>
      <c r="Q19" s="50" t="s">
        <v>98</v>
      </c>
      <c r="R19" s="43" t="s">
        <v>56</v>
      </c>
      <c r="S19" s="43" t="s">
        <v>57</v>
      </c>
      <c r="T19" s="43">
        <v>1660</v>
      </c>
      <c r="U19" s="43" t="s">
        <v>75</v>
      </c>
      <c r="V19" s="43" t="s">
        <v>76</v>
      </c>
      <c r="W19" s="54">
        <v>2800</v>
      </c>
      <c r="X19" s="54">
        <v>2800</v>
      </c>
      <c r="Y19" s="54">
        <f t="shared" ref="Y19" si="1">W19-X19</f>
        <v>0</v>
      </c>
      <c r="Z19" s="54">
        <v>0</v>
      </c>
      <c r="AA19" s="54">
        <v>0</v>
      </c>
      <c r="AB19" s="58" t="s">
        <v>178</v>
      </c>
      <c r="AC19" s="32">
        <v>5674.96</v>
      </c>
      <c r="AD19" s="32">
        <f t="shared" si="0"/>
        <v>8474.9599999999991</v>
      </c>
      <c r="AE19" s="44"/>
      <c r="AF19" s="43" t="s">
        <v>68</v>
      </c>
      <c r="AG19" s="4" t="s">
        <v>101</v>
      </c>
      <c r="AH19" s="3"/>
      <c r="AI19" s="16"/>
    </row>
    <row r="20" spans="1:35" ht="38.25" x14ac:dyDescent="0.25">
      <c r="A20" s="43">
        <v>4</v>
      </c>
      <c r="B20" s="43" t="s">
        <v>81</v>
      </c>
      <c r="C20" s="43" t="s">
        <v>78</v>
      </c>
      <c r="D20" s="44">
        <v>45842</v>
      </c>
      <c r="E20" s="45">
        <v>14059</v>
      </c>
      <c r="F20" s="43" t="s">
        <v>79</v>
      </c>
      <c r="G20" s="43">
        <v>206050007</v>
      </c>
      <c r="H20" s="43" t="s">
        <v>50</v>
      </c>
      <c r="I20" s="50" t="s">
        <v>80</v>
      </c>
      <c r="J20" s="50" t="s">
        <v>72</v>
      </c>
      <c r="K20" s="47" t="s">
        <v>74</v>
      </c>
      <c r="L20" s="51">
        <v>800</v>
      </c>
      <c r="M20" s="43" t="s">
        <v>53</v>
      </c>
      <c r="N20" s="55" t="s">
        <v>73</v>
      </c>
      <c r="O20" s="44">
        <v>45844</v>
      </c>
      <c r="P20" s="44">
        <v>45847</v>
      </c>
      <c r="Q20" s="50" t="s">
        <v>98</v>
      </c>
      <c r="R20" s="43" t="s">
        <v>56</v>
      </c>
      <c r="S20" s="43" t="s">
        <v>57</v>
      </c>
      <c r="T20" s="43">
        <v>1660</v>
      </c>
      <c r="U20" s="43" t="s">
        <v>87</v>
      </c>
      <c r="V20" s="43" t="s">
        <v>86</v>
      </c>
      <c r="W20" s="54">
        <v>2800</v>
      </c>
      <c r="X20" s="54">
        <v>2800</v>
      </c>
      <c r="Y20" s="54">
        <f t="shared" ref="Y20:Y22" si="2">W20-X20</f>
        <v>0</v>
      </c>
      <c r="Z20" s="54">
        <v>0</v>
      </c>
      <c r="AA20" s="54">
        <v>0</v>
      </c>
      <c r="AB20" s="58" t="s">
        <v>178</v>
      </c>
      <c r="AC20" s="32">
        <v>5674.96</v>
      </c>
      <c r="AD20" s="32">
        <f t="shared" ref="AD20:AD22" si="3">X20+AC20</f>
        <v>8474.9599999999991</v>
      </c>
      <c r="AE20" s="44"/>
      <c r="AF20" s="43" t="s">
        <v>68</v>
      </c>
      <c r="AG20" s="4" t="s">
        <v>101</v>
      </c>
      <c r="AH20" s="3"/>
      <c r="AI20" s="16"/>
    </row>
    <row r="21" spans="1:35" ht="38.25" x14ac:dyDescent="0.25">
      <c r="A21" s="43">
        <v>5</v>
      </c>
      <c r="B21" s="43" t="s">
        <v>82</v>
      </c>
      <c r="C21" s="43" t="s">
        <v>83</v>
      </c>
      <c r="D21" s="44">
        <v>45842</v>
      </c>
      <c r="E21" s="45">
        <v>14059</v>
      </c>
      <c r="F21" s="43" t="s">
        <v>60</v>
      </c>
      <c r="G21" s="43">
        <v>206050004</v>
      </c>
      <c r="H21" s="43" t="s">
        <v>50</v>
      </c>
      <c r="I21" s="49" t="s">
        <v>61</v>
      </c>
      <c r="J21" s="50" t="s">
        <v>64</v>
      </c>
      <c r="K21" s="47" t="s">
        <v>74</v>
      </c>
      <c r="L21" s="51">
        <v>800</v>
      </c>
      <c r="M21" s="43" t="s">
        <v>53</v>
      </c>
      <c r="N21" s="55" t="s">
        <v>73</v>
      </c>
      <c r="O21" s="44">
        <v>45844</v>
      </c>
      <c r="P21" s="44">
        <v>45847</v>
      </c>
      <c r="Q21" s="50" t="s">
        <v>98</v>
      </c>
      <c r="R21" s="43" t="s">
        <v>56</v>
      </c>
      <c r="S21" s="43" t="s">
        <v>57</v>
      </c>
      <c r="T21" s="43">
        <v>1660</v>
      </c>
      <c r="U21" s="43" t="s">
        <v>89</v>
      </c>
      <c r="V21" s="43" t="s">
        <v>88</v>
      </c>
      <c r="W21" s="54">
        <v>2800</v>
      </c>
      <c r="X21" s="54">
        <v>2800</v>
      </c>
      <c r="Y21" s="54">
        <f t="shared" si="2"/>
        <v>0</v>
      </c>
      <c r="Z21" s="54">
        <v>0</v>
      </c>
      <c r="AA21" s="54">
        <v>0</v>
      </c>
      <c r="AB21" s="58" t="s">
        <v>178</v>
      </c>
      <c r="AC21" s="32">
        <v>5674.96</v>
      </c>
      <c r="AD21" s="32">
        <f t="shared" si="3"/>
        <v>8474.9599999999991</v>
      </c>
      <c r="AE21" s="44"/>
      <c r="AF21" s="43" t="s">
        <v>68</v>
      </c>
      <c r="AG21" s="4" t="s">
        <v>101</v>
      </c>
      <c r="AH21" s="3"/>
      <c r="AI21" s="16"/>
    </row>
    <row r="22" spans="1:35" ht="38.25" x14ac:dyDescent="0.25">
      <c r="A22" s="43">
        <v>6</v>
      </c>
      <c r="B22" s="43" t="s">
        <v>90</v>
      </c>
      <c r="C22" s="43" t="s">
        <v>77</v>
      </c>
      <c r="D22" s="44">
        <v>45842</v>
      </c>
      <c r="E22" s="45">
        <v>14059</v>
      </c>
      <c r="F22" s="43" t="s">
        <v>85</v>
      </c>
      <c r="G22" s="43">
        <v>206050005</v>
      </c>
      <c r="H22" s="43" t="s">
        <v>50</v>
      </c>
      <c r="I22" s="50" t="s">
        <v>91</v>
      </c>
      <c r="J22" s="50" t="s">
        <v>72</v>
      </c>
      <c r="K22" s="47" t="s">
        <v>74</v>
      </c>
      <c r="L22" s="51">
        <v>800</v>
      </c>
      <c r="M22" s="43" t="s">
        <v>53</v>
      </c>
      <c r="N22" s="55" t="s">
        <v>73</v>
      </c>
      <c r="O22" s="44">
        <v>45844</v>
      </c>
      <c r="P22" s="44">
        <v>45847</v>
      </c>
      <c r="Q22" s="50" t="s">
        <v>98</v>
      </c>
      <c r="R22" s="43" t="s">
        <v>56</v>
      </c>
      <c r="S22" s="43" t="s">
        <v>57</v>
      </c>
      <c r="T22" s="43">
        <v>1660</v>
      </c>
      <c r="U22" s="43" t="s">
        <v>92</v>
      </c>
      <c r="V22" s="43" t="s">
        <v>93</v>
      </c>
      <c r="W22" s="54">
        <v>2800</v>
      </c>
      <c r="X22" s="54">
        <v>2800</v>
      </c>
      <c r="Y22" s="54">
        <f t="shared" si="2"/>
        <v>0</v>
      </c>
      <c r="Z22" s="54">
        <v>0</v>
      </c>
      <c r="AA22" s="54">
        <v>0</v>
      </c>
      <c r="AB22" s="58" t="s">
        <v>178</v>
      </c>
      <c r="AC22" s="32">
        <v>5674.96</v>
      </c>
      <c r="AD22" s="32">
        <f t="shared" si="3"/>
        <v>8474.9599999999991</v>
      </c>
      <c r="AE22" s="44"/>
      <c r="AF22" s="43" t="s">
        <v>68</v>
      </c>
      <c r="AG22" s="4" t="s">
        <v>101</v>
      </c>
      <c r="AH22" s="3"/>
      <c r="AI22" s="16"/>
    </row>
    <row r="23" spans="1:35" ht="63.75" x14ac:dyDescent="0.25">
      <c r="A23" s="43">
        <v>7</v>
      </c>
      <c r="B23" s="43" t="s">
        <v>94</v>
      </c>
      <c r="C23" s="43" t="s">
        <v>95</v>
      </c>
      <c r="D23" s="44">
        <v>45864</v>
      </c>
      <c r="E23" s="45">
        <v>14073</v>
      </c>
      <c r="F23" s="43" t="s">
        <v>60</v>
      </c>
      <c r="G23" s="43">
        <v>206050009</v>
      </c>
      <c r="H23" s="43" t="s">
        <v>50</v>
      </c>
      <c r="I23" s="49" t="s">
        <v>61</v>
      </c>
      <c r="J23" s="50" t="s">
        <v>64</v>
      </c>
      <c r="K23" s="47" t="s">
        <v>96</v>
      </c>
      <c r="L23" s="51">
        <v>800</v>
      </c>
      <c r="M23" s="43" t="s">
        <v>53</v>
      </c>
      <c r="N23" s="55" t="s">
        <v>97</v>
      </c>
      <c r="O23" s="44">
        <v>45851</v>
      </c>
      <c r="P23" s="44">
        <v>45856</v>
      </c>
      <c r="Q23" s="50" t="s">
        <v>98</v>
      </c>
      <c r="R23" s="43" t="s">
        <v>56</v>
      </c>
      <c r="S23" s="43" t="s">
        <v>57</v>
      </c>
      <c r="T23" s="43">
        <v>1660</v>
      </c>
      <c r="U23" s="43" t="s">
        <v>99</v>
      </c>
      <c r="V23" s="43" t="s">
        <v>100</v>
      </c>
      <c r="W23" s="54">
        <v>4400</v>
      </c>
      <c r="X23" s="54">
        <v>4400</v>
      </c>
      <c r="Y23" s="54">
        <f t="shared" ref="Y23" si="4">W23-X23</f>
        <v>0</v>
      </c>
      <c r="Z23" s="54">
        <v>0</v>
      </c>
      <c r="AA23" s="54">
        <v>0</v>
      </c>
      <c r="AB23" s="58" t="s">
        <v>178</v>
      </c>
      <c r="AC23" s="32">
        <v>6992.87</v>
      </c>
      <c r="AD23" s="32">
        <f t="shared" ref="AD23" si="5">X23+AC23</f>
        <v>11392.869999999999</v>
      </c>
      <c r="AE23" s="44"/>
      <c r="AF23" s="43" t="s">
        <v>68</v>
      </c>
      <c r="AG23" s="4" t="s">
        <v>122</v>
      </c>
      <c r="AH23" s="3"/>
      <c r="AI23" s="16"/>
    </row>
    <row r="24" spans="1:35" ht="63.75" x14ac:dyDescent="0.25">
      <c r="A24" s="43">
        <v>8</v>
      </c>
      <c r="B24" s="43" t="s">
        <v>103</v>
      </c>
      <c r="C24" s="43" t="s">
        <v>104</v>
      </c>
      <c r="D24" s="44">
        <v>45864</v>
      </c>
      <c r="E24" s="45">
        <v>14073</v>
      </c>
      <c r="F24" s="43" t="s">
        <v>106</v>
      </c>
      <c r="G24" s="43">
        <v>206050011</v>
      </c>
      <c r="H24" s="43" t="s">
        <v>50</v>
      </c>
      <c r="I24" s="49" t="s">
        <v>107</v>
      </c>
      <c r="J24" s="50" t="s">
        <v>64</v>
      </c>
      <c r="K24" s="47" t="s">
        <v>96</v>
      </c>
      <c r="L24" s="51">
        <v>800</v>
      </c>
      <c r="M24" s="43" t="s">
        <v>53</v>
      </c>
      <c r="N24" s="55" t="s">
        <v>97</v>
      </c>
      <c r="O24" s="44">
        <v>45851</v>
      </c>
      <c r="P24" s="44">
        <v>45856</v>
      </c>
      <c r="Q24" s="50" t="s">
        <v>98</v>
      </c>
      <c r="R24" s="43" t="s">
        <v>56</v>
      </c>
      <c r="S24" s="43" t="s">
        <v>57</v>
      </c>
      <c r="T24" s="43">
        <v>1660</v>
      </c>
      <c r="U24" s="43" t="s">
        <v>108</v>
      </c>
      <c r="V24" s="43" t="s">
        <v>109</v>
      </c>
      <c r="W24" s="54">
        <v>2640</v>
      </c>
      <c r="X24" s="54">
        <v>2640</v>
      </c>
      <c r="Y24" s="54">
        <f t="shared" ref="Y24:Y25" si="6">W24-X24</f>
        <v>0</v>
      </c>
      <c r="Z24" s="54">
        <v>0</v>
      </c>
      <c r="AA24" s="54">
        <v>0</v>
      </c>
      <c r="AB24" s="58" t="s">
        <v>178</v>
      </c>
      <c r="AC24" s="32">
        <v>6992.87</v>
      </c>
      <c r="AD24" s="32">
        <f t="shared" ref="AD24:AD25" si="7">X24+AC24</f>
        <v>9632.869999999999</v>
      </c>
      <c r="AE24" s="44"/>
      <c r="AF24" s="43" t="s">
        <v>68</v>
      </c>
      <c r="AG24" s="4" t="s">
        <v>122</v>
      </c>
      <c r="AH24" s="3"/>
      <c r="AI24" s="16"/>
    </row>
    <row r="25" spans="1:35" ht="63.75" x14ac:dyDescent="0.25">
      <c r="A25" s="43">
        <v>9</v>
      </c>
      <c r="B25" s="43" t="s">
        <v>94</v>
      </c>
      <c r="C25" s="43" t="s">
        <v>105</v>
      </c>
      <c r="D25" s="44">
        <v>45864</v>
      </c>
      <c r="E25" s="45">
        <v>14073</v>
      </c>
      <c r="F25" s="37" t="s">
        <v>49</v>
      </c>
      <c r="G25" s="43">
        <v>206050010</v>
      </c>
      <c r="H25" s="43" t="s">
        <v>50</v>
      </c>
      <c r="I25" s="48" t="s">
        <v>51</v>
      </c>
      <c r="J25" s="50" t="s">
        <v>64</v>
      </c>
      <c r="K25" s="47" t="s">
        <v>96</v>
      </c>
      <c r="L25" s="51">
        <v>800</v>
      </c>
      <c r="M25" s="43" t="s">
        <v>53</v>
      </c>
      <c r="N25" s="55" t="s">
        <v>97</v>
      </c>
      <c r="O25" s="44">
        <v>45851</v>
      </c>
      <c r="P25" s="44">
        <v>45856</v>
      </c>
      <c r="Q25" s="50" t="s">
        <v>98</v>
      </c>
      <c r="R25" s="43" t="s">
        <v>56</v>
      </c>
      <c r="S25" s="43" t="s">
        <v>57</v>
      </c>
      <c r="T25" s="43">
        <v>1660</v>
      </c>
      <c r="U25" s="43" t="s">
        <v>110</v>
      </c>
      <c r="V25" s="43" t="s">
        <v>111</v>
      </c>
      <c r="W25" s="54">
        <v>4400</v>
      </c>
      <c r="X25" s="54">
        <v>4400</v>
      </c>
      <c r="Y25" s="54">
        <f t="shared" si="6"/>
        <v>0</v>
      </c>
      <c r="Z25" s="54">
        <v>0</v>
      </c>
      <c r="AA25" s="54">
        <v>0</v>
      </c>
      <c r="AB25" s="58" t="s">
        <v>191</v>
      </c>
      <c r="AC25" s="32">
        <v>6992.87</v>
      </c>
      <c r="AD25" s="32">
        <f t="shared" si="7"/>
        <v>11392.869999999999</v>
      </c>
      <c r="AE25" s="44"/>
      <c r="AF25" s="43" t="s">
        <v>68</v>
      </c>
      <c r="AG25" s="4" t="s">
        <v>122</v>
      </c>
      <c r="AH25" s="3"/>
      <c r="AI25" s="16"/>
    </row>
    <row r="26" spans="1:35" ht="76.5" x14ac:dyDescent="0.25">
      <c r="A26" s="43">
        <v>10</v>
      </c>
      <c r="B26" s="43" t="s">
        <v>112</v>
      </c>
      <c r="C26" s="43" t="s">
        <v>113</v>
      </c>
      <c r="D26" s="44">
        <v>45869</v>
      </c>
      <c r="E26" s="45">
        <v>14076</v>
      </c>
      <c r="F26" s="40" t="s">
        <v>114</v>
      </c>
      <c r="G26" s="43">
        <v>206050012</v>
      </c>
      <c r="H26" s="43" t="s">
        <v>50</v>
      </c>
      <c r="I26" s="48" t="s">
        <v>115</v>
      </c>
      <c r="J26" s="50" t="s">
        <v>72</v>
      </c>
      <c r="K26" s="46" t="s">
        <v>116</v>
      </c>
      <c r="L26" s="51">
        <v>480</v>
      </c>
      <c r="M26" s="43" t="s">
        <v>53</v>
      </c>
      <c r="N26" s="55" t="s">
        <v>117</v>
      </c>
      <c r="O26" s="44">
        <v>45862</v>
      </c>
      <c r="P26" s="44">
        <v>45864</v>
      </c>
      <c r="Q26" s="50" t="s">
        <v>118</v>
      </c>
      <c r="R26" s="43" t="s">
        <v>119</v>
      </c>
      <c r="S26" s="43" t="s">
        <v>57</v>
      </c>
      <c r="T26" s="43">
        <v>1500</v>
      </c>
      <c r="U26" s="43" t="s">
        <v>120</v>
      </c>
      <c r="V26" s="43" t="s">
        <v>121</v>
      </c>
      <c r="W26" s="54">
        <v>960</v>
      </c>
      <c r="X26" s="54">
        <v>960</v>
      </c>
      <c r="Y26" s="54">
        <f t="shared" ref="Y26:Y28" si="8">W26-X26</f>
        <v>0</v>
      </c>
      <c r="Z26" s="54">
        <v>0</v>
      </c>
      <c r="AA26" s="54">
        <v>0</v>
      </c>
      <c r="AB26" s="58" t="s">
        <v>192</v>
      </c>
      <c r="AC26" s="32">
        <v>963.74</v>
      </c>
      <c r="AD26" s="32">
        <f t="shared" ref="AD26:AD28" si="9">X26+AC26</f>
        <v>1923.74</v>
      </c>
      <c r="AE26" s="44"/>
      <c r="AF26" s="43" t="s">
        <v>68</v>
      </c>
      <c r="AG26" s="4" t="s">
        <v>146</v>
      </c>
      <c r="AH26" s="3"/>
      <c r="AI26" s="16"/>
    </row>
    <row r="27" spans="1:35" ht="38.25" x14ac:dyDescent="0.25">
      <c r="A27" s="43">
        <v>11</v>
      </c>
      <c r="B27" s="43" t="s">
        <v>123</v>
      </c>
      <c r="C27" s="43" t="s">
        <v>126</v>
      </c>
      <c r="D27" s="44">
        <v>45881</v>
      </c>
      <c r="E27" s="45">
        <v>14084</v>
      </c>
      <c r="F27" s="43" t="s">
        <v>79</v>
      </c>
      <c r="G27" s="43">
        <v>206050013</v>
      </c>
      <c r="H27" s="43" t="s">
        <v>50</v>
      </c>
      <c r="I27" s="50" t="s">
        <v>80</v>
      </c>
      <c r="J27" s="50" t="s">
        <v>72</v>
      </c>
      <c r="K27" s="47" t="s">
        <v>127</v>
      </c>
      <c r="L27" s="51">
        <v>800</v>
      </c>
      <c r="M27" s="43" t="s">
        <v>53</v>
      </c>
      <c r="N27" s="55" t="s">
        <v>54</v>
      </c>
      <c r="O27" s="44">
        <v>45881</v>
      </c>
      <c r="P27" s="44">
        <v>45885</v>
      </c>
      <c r="Q27" s="50" t="s">
        <v>128</v>
      </c>
      <c r="R27" s="43" t="s">
        <v>56</v>
      </c>
      <c r="S27" s="43" t="s">
        <v>57</v>
      </c>
      <c r="T27" s="43">
        <v>1660</v>
      </c>
      <c r="U27" s="43" t="s">
        <v>129</v>
      </c>
      <c r="V27" s="43" t="s">
        <v>130</v>
      </c>
      <c r="W27" s="54">
        <v>3600</v>
      </c>
      <c r="X27" s="54">
        <v>3600</v>
      </c>
      <c r="Y27" s="54">
        <f t="shared" si="8"/>
        <v>0</v>
      </c>
      <c r="Z27" s="54">
        <v>0</v>
      </c>
      <c r="AA27" s="54">
        <v>0</v>
      </c>
      <c r="AB27" s="58"/>
      <c r="AC27" s="32"/>
      <c r="AD27" s="32">
        <f t="shared" si="9"/>
        <v>3600</v>
      </c>
      <c r="AE27" s="44"/>
      <c r="AF27" s="43" t="s">
        <v>68</v>
      </c>
      <c r="AG27" s="4" t="s">
        <v>146</v>
      </c>
      <c r="AH27" s="3"/>
      <c r="AI27" s="16"/>
    </row>
    <row r="28" spans="1:35" ht="38.25" x14ac:dyDescent="0.25">
      <c r="A28" s="43">
        <v>12</v>
      </c>
      <c r="B28" s="43" t="s">
        <v>124</v>
      </c>
      <c r="C28" s="43" t="s">
        <v>125</v>
      </c>
      <c r="D28" s="44">
        <v>45881</v>
      </c>
      <c r="E28" s="45">
        <v>14084</v>
      </c>
      <c r="F28" s="43" t="s">
        <v>70</v>
      </c>
      <c r="G28" s="43">
        <v>206050014</v>
      </c>
      <c r="H28" s="43" t="s">
        <v>50</v>
      </c>
      <c r="I28" s="50" t="s">
        <v>71</v>
      </c>
      <c r="J28" s="50" t="s">
        <v>72</v>
      </c>
      <c r="K28" s="47" t="s">
        <v>127</v>
      </c>
      <c r="L28" s="51">
        <v>800</v>
      </c>
      <c r="M28" s="43" t="s">
        <v>53</v>
      </c>
      <c r="N28" s="55" t="s">
        <v>54</v>
      </c>
      <c r="O28" s="44">
        <v>45881</v>
      </c>
      <c r="P28" s="44">
        <v>45885</v>
      </c>
      <c r="Q28" s="50" t="s">
        <v>128</v>
      </c>
      <c r="R28" s="43" t="s">
        <v>56</v>
      </c>
      <c r="S28" s="43" t="s">
        <v>57</v>
      </c>
      <c r="T28" s="43">
        <v>1660</v>
      </c>
      <c r="U28" s="43" t="s">
        <v>131</v>
      </c>
      <c r="V28" s="43" t="s">
        <v>132</v>
      </c>
      <c r="W28" s="54">
        <v>3600</v>
      </c>
      <c r="X28" s="54">
        <v>3600</v>
      </c>
      <c r="Y28" s="54">
        <f t="shared" si="8"/>
        <v>0</v>
      </c>
      <c r="Z28" s="54">
        <v>0</v>
      </c>
      <c r="AA28" s="54">
        <v>0</v>
      </c>
      <c r="AB28" s="58"/>
      <c r="AC28" s="32"/>
      <c r="AD28" s="32">
        <f t="shared" si="9"/>
        <v>3600</v>
      </c>
      <c r="AE28" s="44"/>
      <c r="AF28" s="43" t="s">
        <v>68</v>
      </c>
      <c r="AG28" s="59" t="s">
        <v>146</v>
      </c>
      <c r="AH28" s="3"/>
      <c r="AI28" s="16"/>
    </row>
    <row r="29" spans="1:35" ht="63.75" x14ac:dyDescent="0.25">
      <c r="A29" s="43">
        <v>13</v>
      </c>
      <c r="B29" s="43" t="s">
        <v>135</v>
      </c>
      <c r="C29" s="43" t="s">
        <v>137</v>
      </c>
      <c r="D29" s="44" t="s">
        <v>139</v>
      </c>
      <c r="E29" s="45">
        <v>14101</v>
      </c>
      <c r="F29" s="43" t="s">
        <v>134</v>
      </c>
      <c r="G29" s="43">
        <v>206050015</v>
      </c>
      <c r="H29" s="43" t="s">
        <v>50</v>
      </c>
      <c r="I29" s="50" t="s">
        <v>141</v>
      </c>
      <c r="J29" s="50" t="s">
        <v>72</v>
      </c>
      <c r="K29" s="47" t="s">
        <v>162</v>
      </c>
      <c r="L29" s="51">
        <v>255</v>
      </c>
      <c r="M29" s="43" t="s">
        <v>53</v>
      </c>
      <c r="N29" s="55" t="s">
        <v>133</v>
      </c>
      <c r="O29" s="44">
        <v>45898</v>
      </c>
      <c r="P29" s="44">
        <v>45898</v>
      </c>
      <c r="Q29" s="50" t="s">
        <v>143</v>
      </c>
      <c r="R29" s="43" t="s">
        <v>119</v>
      </c>
      <c r="S29" s="43" t="s">
        <v>57</v>
      </c>
      <c r="T29" s="43">
        <v>1660</v>
      </c>
      <c r="U29" s="43" t="s">
        <v>144</v>
      </c>
      <c r="V29" s="43" t="s">
        <v>145</v>
      </c>
      <c r="W29" s="54">
        <v>127.5</v>
      </c>
      <c r="X29" s="54">
        <v>127.5</v>
      </c>
      <c r="Y29" s="54">
        <f t="shared" ref="Y29:Y32" si="10">W29-X29</f>
        <v>0</v>
      </c>
      <c r="Z29" s="54">
        <v>0</v>
      </c>
      <c r="AA29" s="54">
        <v>0</v>
      </c>
      <c r="AB29" s="58"/>
      <c r="AC29" s="32"/>
      <c r="AD29" s="32">
        <f t="shared" ref="AD29:AD33" si="11">X29+AC29</f>
        <v>127.5</v>
      </c>
      <c r="AE29" s="44"/>
      <c r="AF29" s="43" t="s">
        <v>68</v>
      </c>
      <c r="AG29" s="59" t="s">
        <v>168</v>
      </c>
      <c r="AH29" s="3"/>
      <c r="AI29" s="16"/>
    </row>
    <row r="30" spans="1:35" ht="63.75" x14ac:dyDescent="0.25">
      <c r="A30" s="43">
        <v>14</v>
      </c>
      <c r="B30" s="43">
        <v>10472025</v>
      </c>
      <c r="C30" s="43" t="s">
        <v>138</v>
      </c>
      <c r="D30" s="44" t="s">
        <v>139</v>
      </c>
      <c r="E30" s="45">
        <v>14101</v>
      </c>
      <c r="F30" s="43" t="s">
        <v>136</v>
      </c>
      <c r="G30" s="43">
        <v>206050017</v>
      </c>
      <c r="H30" s="43" t="s">
        <v>50</v>
      </c>
      <c r="I30" s="50" t="s">
        <v>140</v>
      </c>
      <c r="J30" s="50" t="s">
        <v>72</v>
      </c>
      <c r="K30" s="47" t="s">
        <v>142</v>
      </c>
      <c r="L30" s="51">
        <v>255</v>
      </c>
      <c r="M30" s="43" t="s">
        <v>53</v>
      </c>
      <c r="N30" s="55" t="s">
        <v>133</v>
      </c>
      <c r="O30" s="44">
        <v>45898</v>
      </c>
      <c r="P30" s="44">
        <v>45898</v>
      </c>
      <c r="Q30" s="50" t="s">
        <v>143</v>
      </c>
      <c r="R30" s="43" t="s">
        <v>119</v>
      </c>
      <c r="S30" s="43" t="s">
        <v>57</v>
      </c>
      <c r="T30" s="43">
        <v>1500</v>
      </c>
      <c r="U30" s="43" t="s">
        <v>131</v>
      </c>
      <c r="V30" s="43" t="s">
        <v>132</v>
      </c>
      <c r="W30" s="54">
        <v>127.5</v>
      </c>
      <c r="X30" s="54">
        <v>127.5</v>
      </c>
      <c r="Y30" s="54">
        <f t="shared" si="10"/>
        <v>0</v>
      </c>
      <c r="Z30" s="54">
        <v>0</v>
      </c>
      <c r="AA30" s="54">
        <v>0</v>
      </c>
      <c r="AB30" s="58"/>
      <c r="AC30" s="32"/>
      <c r="AD30" s="32">
        <f t="shared" si="11"/>
        <v>127.5</v>
      </c>
      <c r="AE30" s="44"/>
      <c r="AF30" s="43" t="s">
        <v>68</v>
      </c>
      <c r="AG30" s="59" t="s">
        <v>168</v>
      </c>
      <c r="AH30" s="3"/>
      <c r="AI30" s="16"/>
    </row>
    <row r="31" spans="1:35" ht="38.25" x14ac:dyDescent="0.25">
      <c r="A31" s="43">
        <v>15</v>
      </c>
      <c r="B31" s="43" t="s">
        <v>124</v>
      </c>
      <c r="C31" s="43" t="s">
        <v>147</v>
      </c>
      <c r="D31" s="44">
        <v>45908</v>
      </c>
      <c r="E31" s="45">
        <v>14102</v>
      </c>
      <c r="F31" s="43" t="s">
        <v>70</v>
      </c>
      <c r="G31" s="43">
        <v>206050018</v>
      </c>
      <c r="H31" s="43" t="s">
        <v>50</v>
      </c>
      <c r="I31" s="50" t="s">
        <v>71</v>
      </c>
      <c r="J31" s="50" t="s">
        <v>72</v>
      </c>
      <c r="K31" s="47" t="s">
        <v>150</v>
      </c>
      <c r="L31" s="51">
        <v>800</v>
      </c>
      <c r="M31" s="43" t="s">
        <v>53</v>
      </c>
      <c r="N31" s="55" t="s">
        <v>54</v>
      </c>
      <c r="O31" s="44">
        <v>45910</v>
      </c>
      <c r="P31" s="44">
        <v>45914</v>
      </c>
      <c r="Q31" s="50" t="s">
        <v>151</v>
      </c>
      <c r="R31" s="43" t="s">
        <v>56</v>
      </c>
      <c r="S31" s="43" t="s">
        <v>57</v>
      </c>
      <c r="T31" s="43">
        <v>1660</v>
      </c>
      <c r="U31" s="43" t="s">
        <v>152</v>
      </c>
      <c r="V31" s="43" t="s">
        <v>153</v>
      </c>
      <c r="W31" s="54">
        <v>3600</v>
      </c>
      <c r="X31" s="54">
        <v>3600</v>
      </c>
      <c r="Y31" s="54">
        <f t="shared" si="10"/>
        <v>0</v>
      </c>
      <c r="Z31" s="54">
        <v>0</v>
      </c>
      <c r="AA31" s="54">
        <v>0</v>
      </c>
      <c r="AB31" s="58" t="s">
        <v>178</v>
      </c>
      <c r="AC31" s="32">
        <v>8470.2800000000007</v>
      </c>
      <c r="AD31" s="32">
        <f t="shared" si="11"/>
        <v>12070.28</v>
      </c>
      <c r="AE31" s="44"/>
      <c r="AF31" s="43" t="s">
        <v>68</v>
      </c>
      <c r="AG31" s="59" t="s">
        <v>169</v>
      </c>
      <c r="AH31" s="3"/>
      <c r="AI31" s="16"/>
    </row>
    <row r="32" spans="1:35" ht="38.25" x14ac:dyDescent="0.25">
      <c r="A32" s="43">
        <v>16</v>
      </c>
      <c r="B32" s="43" t="s">
        <v>123</v>
      </c>
      <c r="C32" s="43" t="s">
        <v>148</v>
      </c>
      <c r="D32" s="44">
        <v>45908</v>
      </c>
      <c r="E32" s="45">
        <v>14102</v>
      </c>
      <c r="F32" s="43" t="s">
        <v>79</v>
      </c>
      <c r="G32" s="43">
        <v>206050020</v>
      </c>
      <c r="H32" s="43" t="s">
        <v>50</v>
      </c>
      <c r="I32" s="50" t="s">
        <v>80</v>
      </c>
      <c r="J32" s="50" t="s">
        <v>72</v>
      </c>
      <c r="K32" s="47" t="s">
        <v>150</v>
      </c>
      <c r="L32" s="51">
        <v>800</v>
      </c>
      <c r="M32" s="43" t="s">
        <v>53</v>
      </c>
      <c r="N32" s="55" t="s">
        <v>54</v>
      </c>
      <c r="O32" s="44">
        <v>45910</v>
      </c>
      <c r="P32" s="44">
        <v>45914</v>
      </c>
      <c r="Q32" s="50" t="s">
        <v>151</v>
      </c>
      <c r="R32" s="43" t="s">
        <v>56</v>
      </c>
      <c r="S32" s="43" t="s">
        <v>57</v>
      </c>
      <c r="T32" s="43">
        <v>1660</v>
      </c>
      <c r="U32" s="43" t="s">
        <v>157</v>
      </c>
      <c r="V32" s="43" t="s">
        <v>156</v>
      </c>
      <c r="W32" s="54">
        <v>3600</v>
      </c>
      <c r="X32" s="54">
        <v>3600</v>
      </c>
      <c r="Y32" s="54">
        <f t="shared" si="10"/>
        <v>0</v>
      </c>
      <c r="Z32" s="54">
        <v>0</v>
      </c>
      <c r="AA32" s="54">
        <v>0</v>
      </c>
      <c r="AB32" s="58" t="s">
        <v>178</v>
      </c>
      <c r="AC32" s="32">
        <v>8470.2800000000007</v>
      </c>
      <c r="AD32" s="32">
        <f t="shared" si="11"/>
        <v>12070.28</v>
      </c>
      <c r="AE32" s="44"/>
      <c r="AF32" s="43" t="s">
        <v>68</v>
      </c>
      <c r="AG32" s="4" t="s">
        <v>169</v>
      </c>
      <c r="AH32" s="3"/>
      <c r="AI32" s="16"/>
    </row>
    <row r="33" spans="1:38" ht="38.25" x14ac:dyDescent="0.25">
      <c r="A33" s="40">
        <v>17</v>
      </c>
      <c r="B33" s="40" t="s">
        <v>63</v>
      </c>
      <c r="C33" s="40" t="s">
        <v>149</v>
      </c>
      <c r="D33" s="44">
        <v>45908</v>
      </c>
      <c r="E33" s="45">
        <v>14102</v>
      </c>
      <c r="F33" s="40" t="s">
        <v>60</v>
      </c>
      <c r="G33" s="40">
        <v>206050019</v>
      </c>
      <c r="H33" s="40" t="s">
        <v>50</v>
      </c>
      <c r="I33" s="49" t="s">
        <v>61</v>
      </c>
      <c r="J33" s="49" t="s">
        <v>64</v>
      </c>
      <c r="K33" s="47" t="s">
        <v>150</v>
      </c>
      <c r="L33" s="51">
        <v>800</v>
      </c>
      <c r="M33" s="37" t="s">
        <v>53</v>
      </c>
      <c r="N33" s="52" t="s">
        <v>54</v>
      </c>
      <c r="O33" s="44">
        <v>45910</v>
      </c>
      <c r="P33" s="44">
        <v>45914</v>
      </c>
      <c r="Q33" s="50" t="s">
        <v>151</v>
      </c>
      <c r="R33" s="37" t="s">
        <v>56</v>
      </c>
      <c r="S33" s="37" t="s">
        <v>57</v>
      </c>
      <c r="T33" s="37">
        <v>1660</v>
      </c>
      <c r="U33" s="40" t="s">
        <v>154</v>
      </c>
      <c r="V33" s="40" t="s">
        <v>155</v>
      </c>
      <c r="W33" s="53">
        <v>3600</v>
      </c>
      <c r="X33" s="53">
        <v>3600</v>
      </c>
      <c r="Y33" s="53">
        <f>W33-X33</f>
        <v>0</v>
      </c>
      <c r="Z33" s="53">
        <v>0</v>
      </c>
      <c r="AA33" s="53">
        <v>0</v>
      </c>
      <c r="AB33" s="57" t="s">
        <v>178</v>
      </c>
      <c r="AC33" s="32">
        <v>8470.2800000000007</v>
      </c>
      <c r="AD33" s="32">
        <f t="shared" si="11"/>
        <v>12070.28</v>
      </c>
      <c r="AE33" s="41"/>
      <c r="AF33" s="43" t="s">
        <v>68</v>
      </c>
      <c r="AG33" s="4" t="s">
        <v>169</v>
      </c>
      <c r="AH33" s="3"/>
      <c r="AI33" s="16"/>
    </row>
    <row r="34" spans="1:38" ht="63.75" x14ac:dyDescent="0.25">
      <c r="A34" s="40">
        <v>18</v>
      </c>
      <c r="B34" s="40" t="s">
        <v>158</v>
      </c>
      <c r="C34" s="40" t="s">
        <v>170</v>
      </c>
      <c r="D34" s="44">
        <v>45937</v>
      </c>
      <c r="E34" s="45">
        <v>14123</v>
      </c>
      <c r="F34" s="40" t="s">
        <v>114</v>
      </c>
      <c r="G34" s="40">
        <v>206050021</v>
      </c>
      <c r="H34" s="40" t="s">
        <v>50</v>
      </c>
      <c r="I34" s="49" t="s">
        <v>115</v>
      </c>
      <c r="J34" s="49" t="s">
        <v>72</v>
      </c>
      <c r="K34" s="47" t="s">
        <v>161</v>
      </c>
      <c r="L34" s="51">
        <v>255</v>
      </c>
      <c r="M34" s="37" t="s">
        <v>53</v>
      </c>
      <c r="N34" s="52" t="s">
        <v>133</v>
      </c>
      <c r="O34" s="44">
        <v>45932</v>
      </c>
      <c r="P34" s="44">
        <v>45932</v>
      </c>
      <c r="Q34" s="50" t="s">
        <v>143</v>
      </c>
      <c r="R34" s="37" t="s">
        <v>119</v>
      </c>
      <c r="S34" s="37" t="s">
        <v>57</v>
      </c>
      <c r="T34" s="37">
        <v>1500</v>
      </c>
      <c r="U34" s="40" t="s">
        <v>166</v>
      </c>
      <c r="V34" s="40" t="s">
        <v>167</v>
      </c>
      <c r="W34" s="53">
        <v>127.5</v>
      </c>
      <c r="X34" s="53">
        <v>127.5</v>
      </c>
      <c r="Y34" s="53">
        <f>W34-X34</f>
        <v>0</v>
      </c>
      <c r="Z34" s="53">
        <v>0</v>
      </c>
      <c r="AA34" s="53">
        <v>0</v>
      </c>
      <c r="AB34" s="57"/>
      <c r="AC34" s="32"/>
      <c r="AD34" s="32">
        <f t="shared" ref="AD34:AD36" si="12">X34+AC34</f>
        <v>127.5</v>
      </c>
      <c r="AE34" s="41"/>
      <c r="AF34" s="37" t="s">
        <v>68</v>
      </c>
      <c r="AG34" s="4" t="s">
        <v>179</v>
      </c>
      <c r="AH34" s="60"/>
      <c r="AI34" s="61"/>
    </row>
    <row r="35" spans="1:38" ht="63.75" x14ac:dyDescent="0.25">
      <c r="A35" s="40">
        <v>19</v>
      </c>
      <c r="B35" s="40" t="s">
        <v>159</v>
      </c>
      <c r="C35" s="40" t="s">
        <v>171</v>
      </c>
      <c r="D35" s="44">
        <v>45937</v>
      </c>
      <c r="E35" s="45">
        <v>14123</v>
      </c>
      <c r="F35" s="40" t="s">
        <v>160</v>
      </c>
      <c r="G35" s="40">
        <v>206050022</v>
      </c>
      <c r="H35" s="40" t="s">
        <v>50</v>
      </c>
      <c r="I35" s="49" t="s">
        <v>140</v>
      </c>
      <c r="J35" s="49" t="s">
        <v>72</v>
      </c>
      <c r="K35" s="47" t="s">
        <v>163</v>
      </c>
      <c r="L35" s="51">
        <v>255</v>
      </c>
      <c r="M35" s="37" t="s">
        <v>53</v>
      </c>
      <c r="N35" s="52" t="s">
        <v>133</v>
      </c>
      <c r="O35" s="44">
        <v>45932</v>
      </c>
      <c r="P35" s="44">
        <v>45932</v>
      </c>
      <c r="Q35" s="50" t="s">
        <v>143</v>
      </c>
      <c r="R35" s="37" t="s">
        <v>119</v>
      </c>
      <c r="S35" s="37" t="s">
        <v>57</v>
      </c>
      <c r="T35" s="37">
        <v>1500</v>
      </c>
      <c r="U35" s="40" t="s">
        <v>164</v>
      </c>
      <c r="V35" s="40" t="s">
        <v>165</v>
      </c>
      <c r="W35" s="53">
        <v>127.5</v>
      </c>
      <c r="X35" s="53">
        <v>127.5</v>
      </c>
      <c r="Y35" s="53">
        <f>W35-X35</f>
        <v>0</v>
      </c>
      <c r="Z35" s="53">
        <v>0</v>
      </c>
      <c r="AA35" s="53">
        <v>0</v>
      </c>
      <c r="AB35" s="57"/>
      <c r="AC35" s="32"/>
      <c r="AD35" s="32">
        <f t="shared" si="12"/>
        <v>127.5</v>
      </c>
      <c r="AE35" s="41"/>
      <c r="AF35" s="37" t="s">
        <v>68</v>
      </c>
      <c r="AG35" s="4" t="s">
        <v>179</v>
      </c>
      <c r="AH35" s="60"/>
      <c r="AI35" s="61"/>
    </row>
    <row r="36" spans="1:38" ht="38.25" x14ac:dyDescent="0.25">
      <c r="A36" s="40">
        <v>20</v>
      </c>
      <c r="B36" s="40" t="s">
        <v>173</v>
      </c>
      <c r="C36" s="40" t="s">
        <v>181</v>
      </c>
      <c r="D36" s="44">
        <v>45951</v>
      </c>
      <c r="E36" s="45">
        <v>14133</v>
      </c>
      <c r="F36" s="40" t="s">
        <v>60</v>
      </c>
      <c r="G36" s="40">
        <v>206050025</v>
      </c>
      <c r="H36" s="40" t="s">
        <v>50</v>
      </c>
      <c r="I36" s="49" t="s">
        <v>61</v>
      </c>
      <c r="J36" s="49" t="s">
        <v>64</v>
      </c>
      <c r="K36" s="47" t="s">
        <v>174</v>
      </c>
      <c r="L36" s="51">
        <v>800</v>
      </c>
      <c r="M36" s="37" t="s">
        <v>53</v>
      </c>
      <c r="N36" s="52" t="s">
        <v>54</v>
      </c>
      <c r="O36" s="44">
        <v>45965</v>
      </c>
      <c r="P36" s="44" t="s">
        <v>175</v>
      </c>
      <c r="Q36" s="50" t="s">
        <v>55</v>
      </c>
      <c r="R36" s="37" t="s">
        <v>56</v>
      </c>
      <c r="S36" s="37" t="s">
        <v>57</v>
      </c>
      <c r="T36" s="37">
        <v>1660</v>
      </c>
      <c r="U36" s="40" t="s">
        <v>176</v>
      </c>
      <c r="V36" s="40" t="s">
        <v>177</v>
      </c>
      <c r="W36" s="53">
        <v>3600</v>
      </c>
      <c r="X36" s="53">
        <v>3600</v>
      </c>
      <c r="Y36" s="53">
        <f>W36-X36</f>
        <v>0</v>
      </c>
      <c r="Z36" s="53">
        <v>0</v>
      </c>
      <c r="AA36" s="53">
        <v>0</v>
      </c>
      <c r="AB36" s="57" t="s">
        <v>178</v>
      </c>
      <c r="AC36" s="32">
        <v>5414.25</v>
      </c>
      <c r="AD36" s="32">
        <f t="shared" si="12"/>
        <v>9014.25</v>
      </c>
      <c r="AE36" s="41"/>
      <c r="AF36" s="43" t="s">
        <v>68</v>
      </c>
      <c r="AG36" s="4" t="s">
        <v>180</v>
      </c>
      <c r="AH36" s="3"/>
      <c r="AI36" s="16"/>
    </row>
    <row r="37" spans="1:38" ht="38.25" x14ac:dyDescent="0.25">
      <c r="A37" s="40">
        <v>21</v>
      </c>
      <c r="B37" s="40" t="s">
        <v>182</v>
      </c>
      <c r="C37" s="72" t="s">
        <v>183</v>
      </c>
      <c r="D37" s="73">
        <v>45951</v>
      </c>
      <c r="E37" s="74">
        <v>14133</v>
      </c>
      <c r="F37" s="40" t="s">
        <v>70</v>
      </c>
      <c r="G37" s="40">
        <v>206050026</v>
      </c>
      <c r="H37" s="40" t="s">
        <v>50</v>
      </c>
      <c r="I37" s="49" t="s">
        <v>184</v>
      </c>
      <c r="J37" s="49" t="s">
        <v>72</v>
      </c>
      <c r="K37" s="47" t="s">
        <v>174</v>
      </c>
      <c r="L37" s="51">
        <v>800</v>
      </c>
      <c r="M37" s="37" t="s">
        <v>53</v>
      </c>
      <c r="N37" s="52" t="s">
        <v>54</v>
      </c>
      <c r="O37" s="44">
        <v>45965</v>
      </c>
      <c r="P37" s="44" t="s">
        <v>175</v>
      </c>
      <c r="Q37" s="50" t="s">
        <v>55</v>
      </c>
      <c r="R37" s="37" t="s">
        <v>56</v>
      </c>
      <c r="S37" s="37" t="s">
        <v>57</v>
      </c>
      <c r="T37" s="37">
        <v>1660</v>
      </c>
      <c r="U37" s="40" t="s">
        <v>185</v>
      </c>
      <c r="V37" s="40" t="s">
        <v>189</v>
      </c>
      <c r="W37" s="53">
        <v>3600</v>
      </c>
      <c r="X37" s="53">
        <v>3600</v>
      </c>
      <c r="Y37" s="53">
        <f t="shared" ref="Y37:Y39" si="13">W37-X37</f>
        <v>0</v>
      </c>
      <c r="Z37" s="53">
        <v>0</v>
      </c>
      <c r="AA37" s="53">
        <v>0</v>
      </c>
      <c r="AB37" s="57" t="s">
        <v>178</v>
      </c>
      <c r="AC37" s="32">
        <v>5414.25</v>
      </c>
      <c r="AD37" s="32">
        <f t="shared" ref="AD37:AD39" si="14">X37+AC37</f>
        <v>9014.25</v>
      </c>
      <c r="AE37" s="41"/>
      <c r="AF37" s="43" t="s">
        <v>68</v>
      </c>
      <c r="AG37" s="4" t="s">
        <v>180</v>
      </c>
      <c r="AH37" s="3"/>
      <c r="AI37" s="16"/>
    </row>
    <row r="38" spans="1:38" ht="38.25" x14ac:dyDescent="0.25">
      <c r="A38" s="43">
        <v>22</v>
      </c>
      <c r="B38" s="43" t="s">
        <v>187</v>
      </c>
      <c r="C38" s="111" t="s">
        <v>186</v>
      </c>
      <c r="D38" s="73">
        <v>45951</v>
      </c>
      <c r="E38" s="74">
        <v>14133</v>
      </c>
      <c r="F38" s="43" t="s">
        <v>79</v>
      </c>
      <c r="G38" s="43">
        <v>206050024</v>
      </c>
      <c r="H38" s="43" t="s">
        <v>50</v>
      </c>
      <c r="I38" s="50" t="s">
        <v>80</v>
      </c>
      <c r="J38" s="50" t="s">
        <v>72</v>
      </c>
      <c r="K38" s="47" t="s">
        <v>174</v>
      </c>
      <c r="L38" s="51">
        <v>800</v>
      </c>
      <c r="M38" s="37" t="s">
        <v>53</v>
      </c>
      <c r="N38" s="52" t="s">
        <v>54</v>
      </c>
      <c r="O38" s="44">
        <v>45965</v>
      </c>
      <c r="P38" s="44" t="s">
        <v>175</v>
      </c>
      <c r="Q38" s="50" t="s">
        <v>55</v>
      </c>
      <c r="R38" s="37" t="s">
        <v>56</v>
      </c>
      <c r="S38" s="37" t="s">
        <v>57</v>
      </c>
      <c r="T38" s="37">
        <v>1660</v>
      </c>
      <c r="U38" s="40" t="s">
        <v>188</v>
      </c>
      <c r="V38" s="40" t="s">
        <v>190</v>
      </c>
      <c r="W38" s="53">
        <v>3600</v>
      </c>
      <c r="X38" s="53">
        <v>3600</v>
      </c>
      <c r="Y38" s="53">
        <f t="shared" si="13"/>
        <v>0</v>
      </c>
      <c r="Z38" s="53">
        <v>0</v>
      </c>
      <c r="AA38" s="53">
        <v>0</v>
      </c>
      <c r="AB38" s="57" t="s">
        <v>178</v>
      </c>
      <c r="AC38" s="32">
        <v>5414.25</v>
      </c>
      <c r="AD38" s="32">
        <f t="shared" si="14"/>
        <v>9014.25</v>
      </c>
      <c r="AE38" s="41"/>
      <c r="AF38" s="43" t="s">
        <v>68</v>
      </c>
      <c r="AG38" s="4" t="s">
        <v>180</v>
      </c>
      <c r="AH38" s="3"/>
      <c r="AI38" s="16"/>
    </row>
    <row r="39" spans="1:38" ht="64.5" customHeight="1" thickBot="1" x14ac:dyDescent="0.3">
      <c r="A39" s="40">
        <v>23</v>
      </c>
      <c r="B39" s="40" t="s">
        <v>193</v>
      </c>
      <c r="C39" s="40"/>
      <c r="D39" s="41"/>
      <c r="E39" s="42"/>
      <c r="F39" s="40" t="s">
        <v>160</v>
      </c>
      <c r="G39" s="40">
        <v>206050023</v>
      </c>
      <c r="H39" s="40" t="s">
        <v>50</v>
      </c>
      <c r="I39" s="49" t="s">
        <v>140</v>
      </c>
      <c r="J39" s="49" t="s">
        <v>72</v>
      </c>
      <c r="K39" s="47" t="s">
        <v>194</v>
      </c>
      <c r="L39" s="51">
        <v>255</v>
      </c>
      <c r="M39" s="37" t="s">
        <v>53</v>
      </c>
      <c r="N39" s="64" t="s">
        <v>195</v>
      </c>
      <c r="O39" s="62">
        <v>45806</v>
      </c>
      <c r="P39" s="62">
        <v>45807</v>
      </c>
      <c r="Q39" s="63" t="s">
        <v>196</v>
      </c>
      <c r="R39" s="65" t="s">
        <v>119</v>
      </c>
      <c r="S39" s="65" t="s">
        <v>57</v>
      </c>
      <c r="T39" s="65">
        <v>1500</v>
      </c>
      <c r="U39" s="65" t="s">
        <v>197</v>
      </c>
      <c r="V39" s="65" t="s">
        <v>198</v>
      </c>
      <c r="W39" s="66">
        <v>382.5</v>
      </c>
      <c r="X39" s="66">
        <v>382.5</v>
      </c>
      <c r="Y39" s="66">
        <f t="shared" si="13"/>
        <v>0</v>
      </c>
      <c r="Z39" s="66">
        <v>0</v>
      </c>
      <c r="AA39" s="66">
        <v>0</v>
      </c>
      <c r="AB39" s="67"/>
      <c r="AC39" s="68"/>
      <c r="AD39" s="32">
        <f t="shared" si="14"/>
        <v>382.5</v>
      </c>
      <c r="AE39" s="69"/>
      <c r="AF39" s="70" t="s">
        <v>68</v>
      </c>
      <c r="AG39" s="60"/>
      <c r="AH39" s="60"/>
      <c r="AI39" s="61"/>
    </row>
    <row r="40" spans="1:38" ht="15.75" customHeight="1" thickBot="1" x14ac:dyDescent="0.3">
      <c r="A40" s="112" t="s">
        <v>41</v>
      </c>
      <c r="B40" s="113"/>
      <c r="C40" s="113"/>
      <c r="D40" s="113"/>
      <c r="E40" s="113"/>
      <c r="F40" s="113"/>
      <c r="G40" s="113"/>
      <c r="H40" s="113"/>
      <c r="I40" s="113"/>
      <c r="J40" s="113"/>
      <c r="K40" s="75"/>
      <c r="L40" s="33"/>
      <c r="M40" s="23"/>
      <c r="N40" s="23"/>
      <c r="O40" s="23"/>
      <c r="P40" s="23"/>
      <c r="Q40" s="23"/>
      <c r="R40" s="24"/>
      <c r="S40" s="17"/>
      <c r="T40" s="17"/>
      <c r="U40" s="5"/>
      <c r="V40" s="5"/>
      <c r="W40" s="35">
        <f>SUM(W17:W39)</f>
        <v>60492.5</v>
      </c>
      <c r="X40" s="35">
        <f t="shared" ref="X40:AD40" si="15">SUM(X17:X39)</f>
        <v>60492.5</v>
      </c>
      <c r="Y40" s="35">
        <f t="shared" si="15"/>
        <v>0</v>
      </c>
      <c r="Z40" s="35">
        <f t="shared" si="15"/>
        <v>0</v>
      </c>
      <c r="AA40" s="35">
        <f t="shared" si="15"/>
        <v>0</v>
      </c>
      <c r="AB40" s="35">
        <f t="shared" si="15"/>
        <v>0</v>
      </c>
      <c r="AC40" s="35">
        <f t="shared" si="15"/>
        <v>98302.200000000012</v>
      </c>
      <c r="AD40" s="35">
        <f t="shared" si="15"/>
        <v>158794.69999999998</v>
      </c>
      <c r="AE40" s="6"/>
      <c r="AF40" s="6"/>
      <c r="AG40" s="7"/>
      <c r="AH40" s="7"/>
      <c r="AI40" s="18"/>
    </row>
    <row r="41" spans="1:38" x14ac:dyDescent="0.25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34"/>
      <c r="M41" s="19"/>
      <c r="N41" s="19"/>
      <c r="O41" s="19"/>
      <c r="P41" s="19"/>
      <c r="Q41" s="19"/>
      <c r="R41" s="19"/>
      <c r="S41" s="19"/>
      <c r="T41" s="19"/>
      <c r="U41" s="8"/>
      <c r="V41" s="8"/>
      <c r="W41" s="36"/>
      <c r="X41" s="36"/>
      <c r="Y41" s="36"/>
      <c r="Z41" s="36"/>
      <c r="AA41" s="36"/>
      <c r="AB41" s="9"/>
      <c r="AC41" s="36"/>
      <c r="AD41" s="36"/>
      <c r="AE41" s="10"/>
      <c r="AF41" s="10"/>
      <c r="AG41" s="10"/>
      <c r="AH41" s="10"/>
      <c r="AI41" s="12"/>
    </row>
    <row r="42" spans="1:38" x14ac:dyDescent="0.25">
      <c r="A42" s="12" t="s">
        <v>172</v>
      </c>
      <c r="B42" s="12"/>
      <c r="C42" s="12"/>
      <c r="D42" s="12"/>
      <c r="E42" s="12"/>
      <c r="F42" s="12"/>
      <c r="G42" s="12"/>
      <c r="H42" s="12"/>
      <c r="I42" s="12"/>
      <c r="J42" s="12"/>
      <c r="K42" s="12"/>
      <c r="L42" s="26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26"/>
      <c r="X42" s="26"/>
      <c r="Y42" s="26"/>
      <c r="Z42" s="26"/>
      <c r="AA42" s="26"/>
      <c r="AB42" s="12"/>
      <c r="AC42" s="26"/>
      <c r="AD42" s="26"/>
      <c r="AE42" s="12"/>
      <c r="AF42" s="12"/>
      <c r="AG42" s="12"/>
      <c r="AH42" s="12"/>
      <c r="AI42" s="12"/>
      <c r="AJ42" s="12"/>
      <c r="AK42" s="12"/>
      <c r="AL42" s="12"/>
    </row>
    <row r="43" spans="1:38" x14ac:dyDescent="0.25">
      <c r="A43" s="12" t="s">
        <v>44</v>
      </c>
      <c r="B43" s="12"/>
      <c r="C43" s="12"/>
      <c r="D43" s="12"/>
      <c r="E43" s="12"/>
      <c r="F43" s="12"/>
      <c r="G43" s="12"/>
      <c r="H43" s="12"/>
      <c r="I43" s="12"/>
      <c r="J43" s="12"/>
      <c r="K43" s="12"/>
      <c r="L43" s="26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26"/>
      <c r="X43" s="26"/>
      <c r="Y43" s="26"/>
      <c r="Z43" s="26"/>
      <c r="AA43" s="26"/>
      <c r="AB43" s="12"/>
      <c r="AC43" s="26"/>
      <c r="AD43" s="26"/>
      <c r="AE43" s="12"/>
      <c r="AF43" s="12"/>
      <c r="AG43" s="12"/>
      <c r="AH43" s="12"/>
      <c r="AI43" s="12"/>
      <c r="AJ43" s="12"/>
      <c r="AK43" s="12"/>
      <c r="AL43" s="12"/>
    </row>
    <row r="44" spans="1:38" x14ac:dyDescent="0.25">
      <c r="A44" s="20" t="s">
        <v>46</v>
      </c>
      <c r="B44" s="20"/>
      <c r="C44" s="20"/>
      <c r="D44" s="20"/>
      <c r="E44" s="20"/>
      <c r="F44" s="20"/>
      <c r="G44" s="20"/>
      <c r="H44" s="20"/>
      <c r="I44" s="20"/>
      <c r="J44" s="20"/>
      <c r="K44" s="12"/>
      <c r="L44" s="26"/>
      <c r="M44" s="12"/>
      <c r="N44" s="20"/>
      <c r="O44" s="12"/>
      <c r="P44" s="12"/>
      <c r="Q44" s="12"/>
      <c r="R44" s="12"/>
      <c r="S44" s="12"/>
      <c r="T44" s="12"/>
      <c r="U44" s="12"/>
      <c r="V44" s="12"/>
      <c r="W44" s="26"/>
      <c r="X44" s="26"/>
      <c r="Y44" s="26"/>
      <c r="Z44" s="26"/>
      <c r="AA44" s="26"/>
      <c r="AB44" s="12"/>
      <c r="AC44" s="26"/>
      <c r="AD44" s="26"/>
      <c r="AE44" s="12"/>
      <c r="AF44" s="12"/>
      <c r="AG44" s="12"/>
      <c r="AH44" s="12"/>
      <c r="AI44" s="12"/>
      <c r="AJ44" s="12"/>
      <c r="AK44" s="12"/>
      <c r="AL44" s="12"/>
    </row>
    <row r="45" spans="1:38" x14ac:dyDescent="0.25">
      <c r="A45" s="13"/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27"/>
      <c r="M45" s="13"/>
      <c r="N45" s="13"/>
    </row>
  </sheetData>
  <mergeCells count="34">
    <mergeCell ref="F10:I10"/>
    <mergeCell ref="F11:I11"/>
    <mergeCell ref="AB15:AB16"/>
    <mergeCell ref="AI14:AI16"/>
    <mergeCell ref="B14:N14"/>
    <mergeCell ref="S14:AD14"/>
    <mergeCell ref="K15:K16"/>
    <mergeCell ref="B15:B16"/>
    <mergeCell ref="AC15:AC16"/>
    <mergeCell ref="AD15:AD16"/>
    <mergeCell ref="W15:AA15"/>
    <mergeCell ref="U15:U16"/>
    <mergeCell ref="S15:S16"/>
    <mergeCell ref="AE14:AH15"/>
    <mergeCell ref="M15:M16"/>
    <mergeCell ref="O14:R14"/>
    <mergeCell ref="F15:F16"/>
    <mergeCell ref="G15:G16"/>
    <mergeCell ref="A40:K40"/>
    <mergeCell ref="A14:A16"/>
    <mergeCell ref="T15:T16"/>
    <mergeCell ref="V15:V16"/>
    <mergeCell ref="L15:L16"/>
    <mergeCell ref="O15:O16"/>
    <mergeCell ref="C15:C16"/>
    <mergeCell ref="D15:D16"/>
    <mergeCell ref="E15:E16"/>
    <mergeCell ref="H15:H16"/>
    <mergeCell ref="I15:I16"/>
    <mergeCell ref="J15:J16"/>
    <mergeCell ref="P15:P16"/>
    <mergeCell ref="Q15:Q16"/>
    <mergeCell ref="R15:R16"/>
    <mergeCell ref="N15:N16"/>
  </mergeCells>
  <pageMargins left="0.511811024" right="0.511811024" top="0.78740157499999996" bottom="0.78740157499999996" header="0.31496062000000002" footer="0.31496062000000002"/>
  <pageSetup paperSize="9" scale="2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FMAS DIÁRIAS SERVIDOR 11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BRUNO MELO</cp:lastModifiedBy>
  <cp:lastPrinted>2024-10-22T13:02:56Z</cp:lastPrinted>
  <dcterms:created xsi:type="dcterms:W3CDTF">2013-10-11T22:14:02Z</dcterms:created>
  <dcterms:modified xsi:type="dcterms:W3CDTF">2025-12-23T18:34:39Z</dcterms:modified>
</cp:coreProperties>
</file>